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1"/>
  <workbookPr defaultThemeVersion="166925"/>
  <mc:AlternateContent xmlns:mc="http://schemas.openxmlformats.org/markup-compatibility/2006">
    <mc:Choice Requires="x15">
      <x15ac:absPath xmlns:x15ac="http://schemas.microsoft.com/office/spreadsheetml/2010/11/ac" url="https://liveunibo-my.sharepoint.com/personal/lucia_piana_studio_unibo_it/Documents/"/>
    </mc:Choice>
  </mc:AlternateContent>
  <xr:revisionPtr revIDLastSave="24" documentId="8_{69A34FB9-B4B2-4CF8-9113-3175BC732235}" xr6:coauthVersionLast="47" xr6:coauthVersionMax="47" xr10:uidLastSave="{C4A2E305-559C-47ED-96B9-A9E9A53B3AA9}"/>
  <bookViews>
    <workbookView xWindow="10140" yWindow="0" windowWidth="10455" windowHeight="10905" tabRatio="813" firstSheet="10" xr2:uid="{00000000-000D-0000-FFFF-FFFF00000000}"/>
  </bookViews>
  <sheets>
    <sheet name="Total" sheetId="1" r:id="rId1"/>
    <sheet name="Global" sheetId="11" r:id="rId2"/>
    <sheet name="Mediterranean Basin" sheetId="10" r:id="rId3"/>
    <sheet name="Italy" sheetId="2" r:id="rId4"/>
    <sheet name="Greece" sheetId="3" r:id="rId5"/>
    <sheet name="Iberian Peninsula" sheetId="4" r:id="rId6"/>
    <sheet name="North Africa" sheetId="5" r:id="rId7"/>
    <sheet name="Turkey" sheetId="6" r:id="rId8"/>
    <sheet name="California" sheetId="7" r:id="rId9"/>
    <sheet name="Chile" sheetId="8" r:id="rId10"/>
    <sheet name="South Africa" sheetId="9"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1" i="7"/>
  <c r="A23" i="6"/>
  <c r="A8" i="5"/>
  <c r="A11" i="4"/>
  <c r="A24" i="3"/>
  <c r="A46" i="2"/>
  <c r="A9" i="10"/>
  <c r="A10" i="11"/>
  <c r="BV7" i="6"/>
  <c r="BV6" i="5"/>
  <c r="BV9" i="3"/>
  <c r="BV4" i="11"/>
  <c r="BV4" i="5"/>
  <c r="BV3" i="9"/>
  <c r="BV3" i="4"/>
  <c r="BV2" i="9"/>
  <c r="BV36" i="2"/>
  <c r="BV33" i="2"/>
  <c r="BV32" i="2"/>
  <c r="BV28" i="2"/>
  <c r="BV24" i="2"/>
  <c r="BV20" i="2"/>
  <c r="BV4" i="2"/>
  <c r="BV93" i="1"/>
  <c r="BV83" i="1"/>
  <c r="BV79" i="1"/>
  <c r="BV78" i="1"/>
  <c r="BV72" i="1"/>
  <c r="BV68" i="1"/>
  <c r="BV59" i="1"/>
  <c r="BV56" i="1"/>
  <c r="BV54" i="1"/>
  <c r="BV47" i="1"/>
  <c r="BV44" i="1"/>
  <c r="BV27" i="1"/>
  <c r="BV26" i="1"/>
  <c r="BV25" i="1"/>
  <c r="BV5" i="1"/>
</calcChain>
</file>

<file path=xl/sharedStrings.xml><?xml version="1.0" encoding="utf-8"?>
<sst xmlns="http://schemas.openxmlformats.org/spreadsheetml/2006/main" count="16328" uniqueCount="2696">
  <si>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</si>
  <si>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</si>
  <si>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</si>
  <si>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</si>
  <si>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</si>
  <si>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</si>
  <si>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</si>
  <si>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</si>
  <si>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</si>
  <si>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</si>
  <si>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</si>
  <si>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</si>
  <si>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</si>
  <si>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</si>
  <si>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</si>
  <si>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</si>
  <si>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</si>
  <si>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</si>
  <si>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</si>
  <si>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</si>
  <si>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</si>
  <si>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</si>
  <si>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</si>
  <si>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</si>
  <si>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</si>
  <si>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</si>
  <si>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</si>
  <si>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</si>
  <si>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</si>
  <si>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</si>
  <si>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</si>
  <si>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</si>
  <si>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</si>
  <si>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</si>
  <si>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</si>
  <si>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</si>
  <si>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</si>
  <si>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</si>
  <si>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</si>
  <si>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</si>
  <si>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</si>
  <si>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</si>
  <si>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</si>
  <si>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</si>
  <si>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</si>
  <si>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</si>
  <si>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</si>
  <si>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</si>
  <si>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</si>
  <si>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</si>
  <si>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</si>
  <si>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</si>
  <si>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</si>
  <si>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</si>
  <si>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</si>
  <si>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</si>
  <si>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</si>
  <si>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</si>
  <si>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</si>
  <si>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</si>
  <si>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</si>
  <si>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</si>
  <si>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</si>
  <si>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</si>
  <si>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</si>
  <si>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</si>
  <si>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</si>
  <si>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</si>
  <si>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</si>
  <si>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</si>
  <si>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</si>
  <si>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</si>
  <si>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</si>
  <si>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Voudouris, K; Yapijakis, C; Georgaki, MN; Angelakis, AN</t>
  </si>
  <si>
    <t/>
  </si>
  <si>
    <t>Voudouris, K.; Yapijakis, C.; Georgaki, M. -N; Angelakis, A. N.</t>
  </si>
  <si>
    <t>Historical issues of hydrotherapy in thermal-mineral springs of the Hellenic world</t>
  </si>
  <si>
    <t>SUSTAINABLE WATER RESOURCES MANAGEMENT</t>
  </si>
  <si>
    <t>English</t>
  </si>
  <si>
    <t>Article</t>
  </si>
  <si>
    <t>Asclepieia; Balneotherapy; Classical and Hellenistic periods; Medicine; Water</t>
  </si>
  <si>
    <t>WATER; AQUEDUCTS; GREECE; ORIGIN</t>
  </si>
  <si>
    <t>Many springs have been recorded in Greece; some of them are characterized as thermo-mineral springs and are associated with their position between Eurasia and Africa, the volcanic activity, and the presence of tectonic faults. The therapeutic use of water (hydrotherapy) has been recorded in ancient Greece since at least 1000 BC. Asclepius was the god of medicine in ancient Greek religion and priests operated his worship centers (Asclepieia) offering medical services in areas with proper climatic conditions. In historical times, Hippocrates from the Aegean island of Kos (460-375 BC) is considered the father of scientific medicine as well as hydrotherapy. During the Hellenistic period, the significance of water in health was widely recognized. In the Roman era, many doctors evolved hydrotherapy treatment and the use of hot baths continued in the early Byzantine period until the sixth century AD. Finally, during the Ottoman period, the kind of respiratory bath, named Hamam, was the dominant form in public baths. Their temperature ranges between 20.5 and 83 &amp; DEG;C, and the dominant hydrochemical type is Na-Cl. This review describes the history of hydrotherapy in Greece through the centuries, the physicochemical characteristics of thermal springs, as well as contemporary and future trends and challenges are presented.</t>
  </si>
  <si>
    <t>[Voudouris, K.; Georgaki, M. -N] Aristotle Univ Thessaloniki AUTh, Sch Geol, Lab Engn Geol &amp; Hydrogeol, Thessaloniki 54124, Greece; [Voudouris, K.] AUTh, UNESCO Ctr Integrated &amp; Multidisciplinary Water Re, Thessaloniki, Greece; [Yapijakis, C.] Natl Kapodistrian Univ Athens, Sch Med, Dept Pediat 1, Aghia Sophia Childrens Hosp, Thivon 1, Athens 11527, Greece; [Yapijakis, C.] Univ Res Inst Maternal &amp; Child Hlth &amp; Precis Med, Athens, Greece; [Angelakis, A. N.] Agr Res Inst Crete, HAO Demeter, Iraklion 71300, Greece; [Angelakis, A. N.] Union Water Supply &amp; Sewerage Enterprises, Larisa 41222, Greece</t>
  </si>
  <si>
    <t>Aristotle University of Thessaloniki; Aristotle University of Thessaloniki; National &amp; Kapodistrian University of Athens; Athens Medical School; The Aghia Sophia Children's Hospital</t>
  </si>
  <si>
    <t>Voudouris, K (corresponding author), Aristotle Univ Thessaloniki AUTh, Sch Geol, Lab Engn Geol &amp; Hydrogeol, Thessaloniki 54124, Greece.;Voudouris, K (corresponding author), AUTh, UNESCO Ctr Integrated &amp; Multidisciplinary Water Re, Thessaloniki, Greece.</t>
  </si>
  <si>
    <t>kvoudour@geo.auth.gr; cyapi@med.uoa.gr; angelak@edeya.gr</t>
  </si>
  <si>
    <t>Voudouris, Konstantinos/0000-0002-5409-1740; GEORGAKI, MARIA NEFELI/0000-0002-1829-4735</t>
  </si>
  <si>
    <t>HEAL-Link Greece</t>
  </si>
  <si>
    <t>Open access funding provided by HEAL-Link Greece. This research received no external funding.</t>
  </si>
  <si>
    <t>SPRINGER INT PUBL AG</t>
  </si>
  <si>
    <t>CHAM</t>
  </si>
  <si>
    <t>GEWERBESTRASSE 11, CHAM, CH-6330, SWITZERLAND</t>
  </si>
  <si>
    <t>2363-5037</t>
  </si>
  <si>
    <t>2363-5045</t>
  </si>
  <si>
    <t>SUST WAT RESOUR MAN</t>
  </si>
  <si>
    <t>Sustain. Wat. Resour. Manag.</t>
  </si>
  <si>
    <t>FEB</t>
  </si>
  <si>
    <t>10.1007/s40899-022-00802-1</t>
  </si>
  <si>
    <t>http://dx.doi.org/10.1007/s40899-022-00802-1</t>
  </si>
  <si>
    <t>Water Resources</t>
  </si>
  <si>
    <t>Emerging Sources Citation Index (ESCI)</t>
  </si>
  <si>
    <t>7F7IT</t>
  </si>
  <si>
    <t>hybrid, Green Published</t>
  </si>
  <si>
    <t>2023-11-17</t>
  </si>
  <si>
    <t>WOS:000902017300001</t>
  </si>
  <si>
    <t>View Full Record in Web of Science</t>
  </si>
  <si>
    <t>C</t>
  </si>
  <si>
    <t>Parise, M; Liso, IS</t>
  </si>
  <si>
    <t>Andreo, B; Barbera, JA; Duran-Valsero, JJ; Gil-Marquez, JM; Mudarra, M</t>
  </si>
  <si>
    <t>Parise, M.; Liso, I. S.</t>
  </si>
  <si>
    <t>The Link Between Man and Water in Karst, Through Examples From Apulia (S Italy)</t>
  </si>
  <si>
    <t>EUROKARST 2022: ADVANCES IN THE HYDROGEOLOGY OF KARST AND CARBONATE RESERVOIRS</t>
  </si>
  <si>
    <t>Advances in Karst Science</t>
  </si>
  <si>
    <t>Proceedings Paper</t>
  </si>
  <si>
    <t>3rd European Bi-Annual Conference on the Hydrogeology of Karst and Carbonate Reservoirs (Eurokarst)</t>
  </si>
  <si>
    <t>JUN 22-25, 2022</t>
  </si>
  <si>
    <t>Malaga, SPAIN</t>
  </si>
  <si>
    <t>Univ Malaga,UNESCO, Intergovernmental Hydrol Programme,Van Walt,Valeport Water,Int Assoc Hydrogeologist,Springer Verlag AG,Acad Malaguena Ciencias,Fundac Cueva Nerja,TRAQUA,Sondeos Martinez,Tetraedre,Albillia,FluoTechnik,Picarro,Distribuciones Ind &amp; Cientificas,EIC Grp</t>
  </si>
  <si>
    <t>Springs; Water; History; Apulia</t>
  </si>
  <si>
    <t>IMPACTS</t>
  </si>
  <si>
    <t>In this contribution three different sites from the Apulian karst of southern Italy are illustrated about the issue of water flowing out in caves, and how these latter represented remarkable sites for the historical development of ancient local communities. The goal of the work is to highlight the strong link between water and human presence, and the related cults, in the karst settings of Apulia. The study areas cover all main karst sub-regions of Apulia, from the Gargano promontory to the Murge plateau, and Salento peninsula, and they are examined through integration of detailed scrutiny of the historical and archaeological research and field work consisting of geological and hydrogeological surveys. Scaloria Cave, in Gargano, preserves testimonies of the water cult during Neolithic times, as documented by vessels and containers, located in remote places of the cave system. At Minervino Murge, the cave dedicated to Saint Michael Archangel, which played an important role in the pilgrimages along the main religious routes of southern Italy, also hosts places to collect water, dripping from both cave ceilings and speleothems. Eventually, at Manduria, in the Taranto province, Fonte Pliniano is the spring originally documented by Pliny the Elder in his work Naturalis Historia; given the archeological relevance of the site, the spring has always been a remarkable place of cult. Describing these sites provides interesting hints for further analysis about the connection of water with human settlements, in Apulia and in other karst areas of the Mediterranean Basin.</t>
  </si>
  <si>
    <t>[Parise, M.; Liso, I. S.] Univ Aldo Moro, Dept Earth &amp; Environm Sci, Via Edoardo Orabona 4, I-70125 Bari, Italy</t>
  </si>
  <si>
    <t>Universita degli Studi di Bari Aldo Moro</t>
  </si>
  <si>
    <t>Parise, M (corresponding author), Univ Aldo Moro, Dept Earth &amp; Environm Sci, Via Edoardo Orabona 4, I-70125 Bari, Italy.</t>
  </si>
  <si>
    <t>mario.parise@uniba.it</t>
  </si>
  <si>
    <t>SPRINGER INTERNATIONAL PUBLISHING AG</t>
  </si>
  <si>
    <t>2511-2066</t>
  </si>
  <si>
    <t>2511-2082</t>
  </si>
  <si>
    <t>978-3-031-16879-6</t>
  </si>
  <si>
    <t>ADV KARST SCI</t>
  </si>
  <si>
    <t>10.1007/978-3-031-16879-6_34</t>
  </si>
  <si>
    <t>http://dx.doi.org/10.1007/978-3-031-16879-6_34</t>
  </si>
  <si>
    <t>Geography, Physical; Geology</t>
  </si>
  <si>
    <t>Conference Proceedings Citation Index - Science (CPCI-S)</t>
  </si>
  <si>
    <t>Physical Geography; Geology</t>
  </si>
  <si>
    <t>BU5QW</t>
  </si>
  <si>
    <t>WOS:000917162100033</t>
  </si>
  <si>
    <t>Stevenazzi, S; Zuffetti, C; Camera, CAS; Lucchelli, A; Beretta, GP; Bersezio, R; Masetti, M</t>
  </si>
  <si>
    <t>Stevenazzi, Stefania; Zuffetti, Chiara; Camera, Corrado A. S.; Lucchelli, Alice; Beretta, Giovanni Pietro; Bersezio, Riccardo; Masetti, Marco</t>
  </si>
  <si>
    <t>Hydrogeological characteristics and water availability in the mountainous aquifer systems of Italian Central Alps: A regional scale approach</t>
  </si>
  <si>
    <t>JOURNAL OF ENVIRONMENTAL MANAGEMENT</t>
  </si>
  <si>
    <t>Groundwater body; Groundwater budget; Groundwater quality; Stable isotope analysis; Geological modelling; Italy</t>
  </si>
  <si>
    <t>CLIMATE-CHANGE; KARST AQUIFERS; ROCK GLACIERS; GROUNDWATER; PRECIPITATION; EVAPOTRANSPIRATION; AREAS; INVENTORY; EXAMPLE; BASIN</t>
  </si>
  <si>
    <t>Groundwater resources in mountain areas are strategically important to maintain adequate water supply for domestic uses, farming, industrial activities, and energy production, also considering the expected growing demand due to ongoing climate changes. Within this framework, the objective of the study is to develop a regional approach, compliant with the European requirements of the Water Framework Directive 2000/60/EC and Groundwater Directive 2006/118/EC, that could support public agencies and water companies to efficiently manage and protect the available water resources in mountainous environments.The proposed approach identifies and delineates groundwater bodies by coupling a 3D hydro-stratigraphic model with the definition of the water budget and water hydrochemical fingerprints in a geologically complex Alpine environment in Northern Italy. Sixteen groundwater bodies (GWBs) have been identified all over the 10.290 km2 area, showing an average storage capacity of more than 500 Mm3 y-1 (about 3% of the average total inflow from precipitation and snowmelt), with differences up to four times between GWBs mainly constituted of carbonate rocks and those prevalently composed of crystalline or terrigenous rocks. Groundwater quality in the study domain is generally excellent, with few exceptions due to geogenic (i.e., natural) or anthropogenic sources of contamination. The results of this study show the advantages of coupling 3D hydro-stratigraphic modelling combined with meteorological, hydrological and hydrogeological information, which consist in: i) identifying the most Strategic Storage Reservoir both in terms of quality and storage capacity; ii) evaluating the present ground-and surface water availability; iii) detecting areas of specific interest for implementing groundwater monitoring networks; iv) recognising recharge areas of the most relevant springs, to implement protection strategies of the resource.</t>
  </si>
  <si>
    <t>[Stevenazzi, Stefania] Univ Napoli Federico II, Dipartimento Ingn Civile Edile &amp; Ambientale, 80 Piazzale Tecchio, I-80125 Naples, Italy; [Zuffetti, Chiara; Camera, Corrado A. S.; Lucchelli, Alice; Beretta, Giovanni Pietro; Bersezio, Riccardo; Masetti, Marco] Univ Milan, Dipartimento Sci Terra A Desio, Via Luigi Mangiagalli, 34, I-20133 Milan, Italy</t>
  </si>
  <si>
    <t>University of Naples Federico II; University of Milan</t>
  </si>
  <si>
    <t>Camera, CAS (corresponding author), Univ Milan, Dipartimento Sci Terra A Desio, Via Luigi Mangiagalli, 34, I-20133 Milan, Italy.</t>
  </si>
  <si>
    <t>corrado.camera@unimi.it</t>
  </si>
  <si>
    <t>zuffetti, chiara/AAO-2066-2020; Masetti, Marco/N-6823-2013</t>
  </si>
  <si>
    <t>Masetti, Marco/0000-0001-7961-8046; Stevenazzi, Stefania/0000-0003-2855-9829; ZUFFETTI, CHIARA/0000-0002-7391-4829; Lucchelli, Alice/0000-0003-0428-5210</t>
  </si>
  <si>
    <t>Regione Lombardia in the framework of a collaboration agreement with the Dipartimento di Scienze della Terra A. Desio of the Universita degli Studi di Milano</t>
  </si>
  <si>
    <t>This study was partially supported by Regione Lombardia in the framework of a collaboration agreement with the Dipartimento di Scienze della Terra A. Desio of the Universita degli Studi di Milano. The authors also thank ARPA Regione Lombardia and the local water supply companies for supporting spring water sampling.When this study began, S. Stevenazzi was affiliated with the Dipartimento di Scienze della Terra A. Desio of the Universita degli Studi di Milano. Authors would like to thank the two anonymous reviewers who helped improving the manuscript.</t>
  </si>
  <si>
    <t>ACADEMIC PRESS LTD- ELSEVIER SCIENCE LTD</t>
  </si>
  <si>
    <t>LONDON</t>
  </si>
  <si>
    <t>24-28 OVAL RD, LONDON NW1 7DX, ENGLAND</t>
  </si>
  <si>
    <t>0301-4797</t>
  </si>
  <si>
    <t>1095-8630</t>
  </si>
  <si>
    <t>J ENVIRON MANAGE</t>
  </si>
  <si>
    <t>J. Environ. Manage.</t>
  </si>
  <si>
    <t>AUG 15</t>
  </si>
  <si>
    <t>10.1016/j.jenvman.2023.117958</t>
  </si>
  <si>
    <t>http://dx.doi.org/10.1016/j.jenvman.2023.117958</t>
  </si>
  <si>
    <t>APR 2023</t>
  </si>
  <si>
    <t>Environmental Sciences</t>
  </si>
  <si>
    <t>Science Citation Index Expanded (SCI-EXPANDED)</t>
  </si>
  <si>
    <t>Environmental Sciences &amp; Ecology</t>
  </si>
  <si>
    <t>G6PG9</t>
  </si>
  <si>
    <t>hybrid</t>
  </si>
  <si>
    <t>2023-12-03</t>
  </si>
  <si>
    <t>WOS:000990349200001</t>
  </si>
  <si>
    <t>Ranghetti, L; Boschetti, M</t>
  </si>
  <si>
    <t>Ranghetti, Luigi; Boschetti, Mirco</t>
  </si>
  <si>
    <t>Updated trends of water management practice in the Italian rice paddies from remotely sensed imagery</t>
  </si>
  <si>
    <t>EUROPEAN JOURNAL OF REMOTE SENSING</t>
  </si>
  <si>
    <t>Flood mapping; MODIS; rice crop; optical remote sensing; water monitoring</t>
  </si>
  <si>
    <t>MODIS; IRRIGATION</t>
  </si>
  <si>
    <t>The rice growing district in northwestern Italy, where paddies were traditionally flooded throughout spring, was interested by a general decrease of standing water presence caused by the adoption of dry seeding crop practices, with consequences for water management and for the ecology of breeding waterbirds. This communication analyses changes in flooding dynamics in the last four years, estimating them from MODIS data and comparing results with previous knowledge of the same study area. Results highlighted an intensification of the phenomenon in the north-western regions (-3.3 +/- 0.6% per year in the period 2013-2021) and the almost complete loss of flooded surfaces east to the Ticino river (reaching in 2021 5% of the flooded extension estimated in 2000). Such findings highlight the importance of monitoring this phenomenon - considered by other authors as the biggest anthropogenic change in surface water of all Europe since 2000 - in near real time from remotely sensed data to monitor dynamics and support sustainable management of water usage at the district level.</t>
  </si>
  <si>
    <t>[Ranghetti, Luigi] IBF Servizi SpA, Via Cavicchini 2, FE-44037 Jolanda Di Savoia, Italy; [Ranghetti, Luigi; Boschetti, Mirco] CNR, Inst Remote Sensing Environm, Milan, Italy</t>
  </si>
  <si>
    <t>Consiglio Nazionale delle Ricerche (CNR)</t>
  </si>
  <si>
    <t>Ranghetti, L (corresponding author), IBF Servizi SpA, Via Cavicchini 2, FE-44037 Jolanda Di Savoia, Italy.</t>
  </si>
  <si>
    <t>luigi@ranghetti.info</t>
  </si>
  <si>
    <t>Boschetti, Mirco/C-9351-2017; Ranghetti, Luigi/N-8770-2016</t>
  </si>
  <si>
    <t>Boschetti, Mirco/0000-0003-2156-4166; Ranghetti, Luigi/0000-0001-6207-5188</t>
  </si>
  <si>
    <t>TAYLOR &amp; FRANCIS LTD</t>
  </si>
  <si>
    <t>ABINGDON</t>
  </si>
  <si>
    <t>2-4 PARK SQUARE, MILTON PARK, ABINGDON OR14 4RN, OXON, ENGLAND</t>
  </si>
  <si>
    <t>2279-7254</t>
  </si>
  <si>
    <t>EUR J REMOTE SENS</t>
  </si>
  <si>
    <t>Eur. J. Remote Sens.</t>
  </si>
  <si>
    <t>DEC 31</t>
  </si>
  <si>
    <t>10.1080/22797254.2021.2002726</t>
  </si>
  <si>
    <t>http://dx.doi.org/10.1080/22797254.2021.2002726</t>
  </si>
  <si>
    <t>Remote Sensing</t>
  </si>
  <si>
    <t>XX7RO</t>
  </si>
  <si>
    <t>gold</t>
  </si>
  <si>
    <t>2023-11-16</t>
  </si>
  <si>
    <t>WOS:000736487900001</t>
  </si>
  <si>
    <t>Lerback, JC; Bowen, BB; Macfarlan, SJ; Schniter, E; Garcia, JJ; Caughman, L</t>
  </si>
  <si>
    <t>Lerback, J. C.; Bowen, B. B.; Macfarlan, S. J.; Schniter, E.; Garcia, J. J.; Caughman, L.</t>
  </si>
  <si>
    <t>Development of a graphical resilience framework to understand a coupled human-natural system in a remote arid highland of Baja California Sur</t>
  </si>
  <si>
    <t>SUSTAINABILITY SCIENCE</t>
  </si>
  <si>
    <t>Sustainability; Resilience; Water management; Cultural anthropology; Hydrology; Rural societies</t>
  </si>
  <si>
    <t>CONCEPTUAL-FRAMEWORK; VARIABILITY; MANAGEMENT; HYDROLOGY; RAINFALL; SCIENCE; PEOPLE; MODELS; CARBON</t>
  </si>
  <si>
    <t>Hydrological systems are important to society as water resources and effective management requires an understanding of how water and humans influence each other. To describe human-water connections it is necessary to bridge social and natural sciences. To this end, we construct an interdisciplinary graphical framework for evaluating potential human-water system resilience, which is a tool to show the spatial and temporal response to system change of both human and natural systems. This helps to identify the ways that human responses to change relate to changing water resources and identifies important thresholds and potential disconnects that would create vulnerability. We further use this tool to describe a dynamic, coupled human-water system present in the arid Sierra de la Giganta region of Baja California Sur, Mexico. In this remote mountain range, there is a community (self-identifying as Choyeros) who rely on spring water for ranching and subsistence. Using mixed methods of hydrogeochemistry and anthropology, we describe spatial connectivity and temporal changes of both hydrologic and social systems. We use these observations to examine the Choyero response to system changes and explore the topology of the various approaches that the community employs to adapt to changing water availability. The framework guides dialogue to constrain the types of policies, strategies, and responses that help to promote the sustainability of water resources. This framework can be used to compare systems across spatio-temporal scales to produce more generalizable and communicable insights of coupled human-natural systems.</t>
  </si>
  <si>
    <t>[Lerback, J. C.; Bowen, B. B.] Univ Utah, Dept Geol &amp; Geophys, Salt Lake City, UT 84112 USA; [Lerback, J. C.] Univ Calif Los Angeles, Dept Earth Planetary &amp; Space Sci, Los Angeles, CA 90095 USA; [Bowen, B. B.; Macfarlan, S. J.] Univ Utah, Global Change &amp; Sustainabil Ctr, Salt Lake City, UT USA; [Macfarlan, S. J.] Univ Utah, Dept Anthropol, Salt Lake City, UT 84112 USA; [Macfarlan, S. J.] Univ Utah, Ctr Latin Amer Studies, Salt Lake City, UT USA; [Schniter, E.] Calif State Univ Fullerton, Ctr Study Human Nat, Fullerton, CA 92634 USA; [Garcia, J. J.] Salt Lake Community Coll, Salt Lake City, UT USA; [Caughman, L.] Arizona State Univ, Earth Syst Sci Anthropocene, Tempe, AZ USA</t>
  </si>
  <si>
    <t>Utah System of Higher Education; University of Utah; University of California System; University of California Los Angeles; Utah System of Higher Education; University of Utah; Utah System of Higher Education; University of Utah; Utah System of Higher Education; University of Utah; California State University System; California State University Fullerton; Arizona State University; Arizona State University-Tempe</t>
  </si>
  <si>
    <t>Lerback, JC (corresponding author), Univ Utah, Dept Geol &amp; Geophys, Salt Lake City, UT 84112 USA.;Lerback, JC (corresponding author), Univ Calif Los Angeles, Dept Earth Planetary &amp; Space Sci, Los Angeles, CA 90095 USA.</t>
  </si>
  <si>
    <t>jlerback@ucla.edu</t>
  </si>
  <si>
    <t>National Geographic Research and Exploration Grant Award [HJ-099R-17]; National Science Foundation IBSS-L Award [1620416]; Society, Water and Climate (from the Global Change and Sustainability Center); Funding Incentive Seed Grant (University of Utah); iNterdisciplinary EXchange for Utah Science (NEXUS); EARTH core facilities; [00083096]; Direct For Social, Behav &amp; Economic Scie; SBE Off Of Multidisciplinary Activities [1620416] Funding Source: National Science Foundation</t>
  </si>
  <si>
    <t>National Geographic Research and Exploration Grant Award; National Science Foundation IBSS-L Award(National Science Foundation (NSF)); Society, Water and Climate (from the Global Change and Sustainability Center); Funding Incentive Seed Grant (University of Utah); iNterdisciplinary EXchange for Utah Science (NEXUS); EARTH core facilities; ; Direct For Social, Behav &amp; Economic Scie; SBE Off Of Multidisciplinary Activities(National Science Foundation (NSF)NSF - Directorate for Social, Behavioral &amp; Economic Sciences (SBE))</t>
  </si>
  <si>
    <t>We recognize our funders: National Geographic Research and Exploration Grant Award #HJ-099R-17, National Science Foundation IBSS-L Award #1620416, Society, Water and Climate (from the Global Change and Sustainability Center), Funding Incentive Seed Grant (University of Utah), iNterdisciplinary EXchange for Utah Science (NEXUS), and the EARTH core facilities. Thank you to M. Howitz and A. Jayo for participating in and contributing to this interdisciplinary experiment. Gracias por M. Amador Amador y la comunidad de Choyeros. We recognize that this study was performed on the ancestral territories of the Guaycura peoples. Data in support of the spring chemistry and social network analyses are hosted under the https://doi.org/10.5281/zenodo.5828380. This study was performed under IRB#00083096. Given the personal information contained in and used for these interviews and subsequent analyses, it is not possible to fully anonymize the data, and under IRB guidelines we cannot upload interview data directly.</t>
  </si>
  <si>
    <t>SPRINGER JAPAN KK</t>
  </si>
  <si>
    <t>TOKYO</t>
  </si>
  <si>
    <t>SHIROYAMA TRUST TOWER 5F, 4-3-1 TORANOMON, MINATO-KU, TOKYO, 105-6005, JAPAN</t>
  </si>
  <si>
    <t>1862-4065</t>
  </si>
  <si>
    <t>1862-4057</t>
  </si>
  <si>
    <t>SUSTAIN SCI</t>
  </si>
  <si>
    <t>Sustain. Sci.</t>
  </si>
  <si>
    <t>MAY</t>
  </si>
  <si>
    <t>SI</t>
  </si>
  <si>
    <t>10.1007/s11625-022-01101-6</t>
  </si>
  <si>
    <t>http://dx.doi.org/10.1007/s11625-022-01101-6</t>
  </si>
  <si>
    <t>MAR 2022</t>
  </si>
  <si>
    <t>Green &amp; Sustainable Science &amp; Technology; Environmental Sciences</t>
  </si>
  <si>
    <t>Science &amp; Technology - Other Topics; Environmental Sciences &amp; Ecology</t>
  </si>
  <si>
    <t>0R5WJ</t>
  </si>
  <si>
    <t>Bronze, Green Published</t>
  </si>
  <si>
    <t>WOS:000763904300001</t>
  </si>
  <si>
    <t>Loffredo, F</t>
  </si>
  <si>
    <t>Loffredo, Fernando</t>
  </si>
  <si>
    <t>A CAPTIVE HISTORY OF SCULPTURE: ABDUCTING ITALIAN FOUNTAINS IN THE EARLY MODERN SPANISH MEDITERRANEAN</t>
  </si>
  <si>
    <t>JOURNAL OF THE WARBURG AND COURTAULD INSTITUTES</t>
  </si>
  <si>
    <t>This article explores the transformative power of art circulation by analysing surprising nar-ratives of abducted fountains across the early modern Mediterranean area under the polit-ical influence of the Spanish Empire. The object of this study will be the stories of Italian fountains stolen by Spanish viceroys or rescued during naval skirmishes between the Holy League and the Ottoman Empire. These narratives reveal a widespread desire for fountains throughout the Mediterranean, which generated a sequence of geographical relocations and cultural translations. My aim is to conceptualise the desire for Italian fountains as an engine for continental circulation, taking into consideration several cases of stolen, abducted, or captive works of sculpture whose stories navigate the dubious boundaries of historical truth and resemble more popular episodes of thefts of relics or the kidnapping and traffick-ing of enslaved people. Sometimes demonstrable facts, sometimes charming legends linked to the suggestive power of water, these episodes disclose the life of monumental art in mo-tion and subvert the widespread reading of fountains as site-specific objects.</t>
  </si>
  <si>
    <t>[Loffredo, Fernando] SUNY Stony Brook, Stony Brook, NY 11794 USA</t>
  </si>
  <si>
    <t>State University of New York (SUNY) System; State University of New York (SUNY) Stony Brook</t>
  </si>
  <si>
    <t>Loffredo, F (corresponding author), SUNY Stony Brook, Stony Brook, NY 11794 USA.</t>
  </si>
  <si>
    <t>WARBURG INST</t>
  </si>
  <si>
    <t>UNIV LONDON WOBURN SQUARE, LONDON WC1H 0AB, ENGLAND</t>
  </si>
  <si>
    <t>0075-4390</t>
  </si>
  <si>
    <t>2044-0014</t>
  </si>
  <si>
    <t>J WARBURG COURTAULD</t>
  </si>
  <si>
    <t>J. Warbg. Court. Inst.</t>
  </si>
  <si>
    <t>10.1086/720967</t>
  </si>
  <si>
    <t>http://dx.doi.org/10.1086/720967</t>
  </si>
  <si>
    <t>Art</t>
  </si>
  <si>
    <t>Arts &amp; Humanities Citation Index (A&amp;HCI)</t>
  </si>
  <si>
    <t>9S7VZ</t>
  </si>
  <si>
    <t>WOS:000946546800001</t>
  </si>
  <si>
    <t>Zafeirakou, A; Karavi, A; Katsoulea, A; Zorpas, A; Papamichael, I</t>
  </si>
  <si>
    <t>Zafeirakou, Antigoni; Karavi, Aristi; Katsoulea, Anastasia; Zorpas, Antonis; Papamichael, Iliana</t>
  </si>
  <si>
    <t>Water resources management in the framework of the circular economy for touristic areas in the Mediterranean: case study of Sifnos Island in Greece</t>
  </si>
  <si>
    <t>EURO-MEDITERRANEAN JOURNAL FOR ENVIRONMENTAL INTEGRATION</t>
  </si>
  <si>
    <t>Water resources management; Wastewater reuse; Touristic regions; Circular economy</t>
  </si>
  <si>
    <t>The Aegean Islands Water District (WD 14), and more specifically the island of Sifnos, is facing many problems with water deficiency due to dry climatological conditions and population growth during the summer months, which is also reflected in its economy. As tourism is the main economic sector in coastal areas, managing water competently during the summer months is vital. In an effort to develop an optimal water management strategy for the island of Sifnos, the water management model of Singapore has been studied. Surprisingly, even though these islands are in two different regions of the world with different climatic characteristics, they share common water resources management strategies, as both make use of rainwater and desalinated water. The island of Sifnos utilizes a variety of water sources: groundwater, natural springs, rainwater cisterns, a storage reservoir and desalination units. The main research objective of the current study was the enhancement of the sustainability of the island's water over a 20-year period. A key element in providing an adequate quantity of water to the island is to incorporate water reuse from the operating wastewater treatment plants into the existing water supply sources using the key pillars of the circular economy. Opportunities for water reuse include irrigation, firefighting and even indirect potable use, but no potential reuse opportunity can be overlooked. The framework and findings from this study will be useful to local authorities and the public as they work to develop a sustainable water plan. In addition, the framework developed for ensuring water autonomy should be useful for other islands and remote touristic coastal areas.</t>
  </si>
  <si>
    <t>[Zafeirakou, Antigoni; Karavi, Aristi; Katsoulea, Anastasia] Aristotle Univ Thessaloniki, Dept Civil Engn, Div Hydraul &amp; Environm Engn, Thessaloniki 54124, Greece; [Zorpas, Antonis; Papamichael, Iliana] Open Univ Cyprus, Fac Pure &amp; Appl Sci, Lab Chem Engn &amp; Engn Sustainabil, Latsia, Cyprus</t>
  </si>
  <si>
    <t>Aristotle University of Thessaloniki; Open University of Cyprus</t>
  </si>
  <si>
    <t>Zafeirakou, A (corresponding author), Aristotle Univ Thessaloniki, Dept Civil Engn, Div Hydraul &amp; Environm Engn, Thessaloniki 54124, Greece.;Papamichael, I (corresponding author), Open Univ Cyprus, Fac Pure &amp; Appl Sci, Lab Chem Engn &amp; Engn Sustainabil, Latsia, Cyprus.</t>
  </si>
  <si>
    <t>azafir@civil.auth.gr; karavi.aristi@gmail.com; Anakatsoulea@gmail.com; antoniszorpas@yahoo.com; iliana.papamichael@gmail.com</t>
  </si>
  <si>
    <t>Katsoulea, Anastasia/HLW-5273-2023</t>
  </si>
  <si>
    <t>Papamichael, Iliana/0000-0003-3564-2890</t>
  </si>
  <si>
    <t>SPRINGER HEIDELBERG</t>
  </si>
  <si>
    <t>HEIDELBERG</t>
  </si>
  <si>
    <t>TIERGARTENSTRASSE 17, D-69121 HEIDELBERG, GERMANY</t>
  </si>
  <si>
    <t>2365-6433</t>
  </si>
  <si>
    <t>2365-7448</t>
  </si>
  <si>
    <t>EURO-MEDITERR J ENVI</t>
  </si>
  <si>
    <t>Euro-Mediterr. J. Environ. Integrat.</t>
  </si>
  <si>
    <t>SEP</t>
  </si>
  <si>
    <t>10.1007/s41207-022-00319-1</t>
  </si>
  <si>
    <t>http://dx.doi.org/10.1007/s41207-022-00319-1</t>
  </si>
  <si>
    <t>SEP 2022</t>
  </si>
  <si>
    <t>5W4RD</t>
  </si>
  <si>
    <t>WOS:000850752100002</t>
  </si>
  <si>
    <t>Piscopo, V; Sbarbati, C; Lotti, F; Lana, L; Petitta, M</t>
  </si>
  <si>
    <t>Piscopo, Vincenzo; Sbarbati, Chiara; Lotti, Francesca; Lana, Luigi; Petitta, Marco</t>
  </si>
  <si>
    <t>Sustainability Indicators of Groundwater Withdrawal in a Heavily Stressed System: The Case of the Acque Albule Basin (Rome, Italy)</t>
  </si>
  <si>
    <t>SUSTAINABILITY</t>
  </si>
  <si>
    <t>sustainable yield; thermal water; residual discharge; Acque Albule Basin</t>
  </si>
  <si>
    <t>WATER-BUDGET MYTH; SAFE YIELD; PLEISTOCENE; TRAVERTINES; SCIENCE; TIVOLI</t>
  </si>
  <si>
    <t>Groundwater sustainable yield is a concept widely treated theoretically in the literature. Moving from theoretical concepts to the definition of practical measures for groundwater management is not easy due to site-specific characteristics of the system. This study is aimed at identifying which factors influence the sustainable yield of the plain of Tivoli (Central Italy), where thermal springs with considerable flow (over 2 m(3)/s) emerge (or rather emerged) and supply a thermal plant. In the same plain, another profitable economic activity concerns the extraction of travertine; it caused a progressive decline in groundwater levels and in the discharge of the thermal springs. The hydrogeological history of the site and the data available in the literature and in new focused surveys are encapsulated in a simple flow model addressed to compare the pre- with the under-development conditions. The withdrawal of groundwater from the quarry area determined a significant impact on the water balance of the system. An increase in inflow from surrounding aquifers and a decrease in storage and in natural discharge of the travertine aquifer result in under-development conditions. Residual discharges towards the springs and river are very sensitive to the pumping flow rate of quarries, according to an inverse linear relationship; this hydrogeological feature may be adopted as an indicator of the sustainability of groundwater withdrawals from the plain. The residual discharge is most affected by the position of the pumping center in the groundwater flow net and its distance from boundaries to be captured, as well as on the depth and extent of the quarries. This lays the basis for developing sustainable management models of groundwater considering the economic and environmental aspects of the issue.</t>
  </si>
  <si>
    <t>[Piscopo, Vincenzo; Sbarbati, Chiara] Tuscia Univ, Dept Ecol &amp; Biol Sci, I-01100 Viterbo, Italy; [Lotti, Francesca] SYMPLE Srl, Piazza Cura 7, I-01019 Vetralla, Italy; [Lotti, Francesca; Lana, Luigi] Katadima Srl, Lgo F Baracca 18, I-01019 Vetralla, Italy; [Petitta, Marco] Univ Roma La Sapienza, Earth Sci Dept, I-00185 Rome, Italy</t>
  </si>
  <si>
    <t>Tuscia University; Sapienza University Rome</t>
  </si>
  <si>
    <t>Sbarbati, C (corresponding author), Tuscia Univ, Dept Ecol &amp; Biol Sci, I-01100 Viterbo, Italy.</t>
  </si>
  <si>
    <t>chiara.sbarbati@unitus.it</t>
  </si>
  <si>
    <t>PETITTA, Marco/0000-0003-1137-6137; SBARBATI, Chiara/0000-0002-0294-1918; PISCOPO, Vincenzo/0000-0001-8006-0940</t>
  </si>
  <si>
    <t>Department of Ecological and Biological Sciences (2021) of the University of Tuscia; PNRR Geosciences IR (Missione 4 Istruzione e Ricerca-Componente 2 Dalla ricerca all'impresa-Linea di investimento 3.1, Fondo per la realizzazione di un Sistema integrato di infrastrutture di ricerca e innovazione Finanziato dall'Unione Europea Next [CUP I53C22000800006]</t>
  </si>
  <si>
    <t>Department of Ecological and Biological Sciences (2021) of the University of Tuscia; PNRR Geosciences IR (Missione 4 Istruzione e Ricerca-Componente 2 Dalla ricerca all'impresa-Linea di investimento 3.1, Fondo per la realizzazione di un Sistema integrato di infrastrutture di ricerca e innovazione Finanziato dall'Unione Europea Next</t>
  </si>
  <si>
    <t>This project was supported by a grant from the Department of Ecological and Biological Sciences (2021) of the University of Tuscia and by a grant from PNRR Geosciences IR (Missione 4 Istruzione e Ricerca-Componente 2 Dalla ricerca all'impresa-Linea di investimento 3.1, Fondo per la realizzazione di un Sistema integrato di infrastrutture di ricerca e innovazione Finanziato dall'Unione Europea NextGenerationEU-CUP I53C22000800006).</t>
  </si>
  <si>
    <t>MDPI</t>
  </si>
  <si>
    <t>BASEL</t>
  </si>
  <si>
    <t>ST ALBAN-ANLAGE 66, CH-4052 BASEL, SWITZERLAND</t>
  </si>
  <si>
    <t>2071-1050</t>
  </si>
  <si>
    <t>SUSTAINABILITY-BASEL</t>
  </si>
  <si>
    <t>Sustainability</t>
  </si>
  <si>
    <t>NOV</t>
  </si>
  <si>
    <t>10.3390/su142215248</t>
  </si>
  <si>
    <t>http://dx.doi.org/10.3390/su142215248</t>
  </si>
  <si>
    <t>Green &amp; Sustainable Science &amp; Technology; Environmental Sciences; Environmental Studies</t>
  </si>
  <si>
    <t>Science Citation Index Expanded (SCI-EXPANDED); Social Science Citation Index (SSCI)</t>
  </si>
  <si>
    <t>6K5KA</t>
  </si>
  <si>
    <t>WOS:000887539600001</t>
  </si>
  <si>
    <t>Mondani, M; Gizzi, M; Taddia, G</t>
  </si>
  <si>
    <t>Mondani, Michele; Gizzi, Martina; Taddia, Glenda</t>
  </si>
  <si>
    <t>Role of Snowpack-Hydrometeorological Sensors for Hydrogeological System Comprehension inside an Alpine Closed-Basin</t>
  </si>
  <si>
    <t>SENSORS</t>
  </si>
  <si>
    <t>hydrogeology; climate change; groundwater monitoring; mountain spring; Italy</t>
  </si>
  <si>
    <t>PRECIPITATION EXTREMES; CLIMATE-CHANGE; WATER; VARIABILITY; IMPACTS</t>
  </si>
  <si>
    <t>Groundwater resource assessment and forecasting in mountain areas requires the monitoring of two conditions, local meteorological conditions, and springs' groundwater parameters. The reliability of the monitoring data and conditions are linked to the technical instrumentation, multiparametric probes, and sensors. This paper presents a set of attractive tools and sensors for springs' groundwater resource monitoring and assessment in mountain basins. Data from the combination of weather station sensors with spring flow-rate instruments, installed in the alpine Mascognaz basin, can guarantee an entire understanding of how one set of parameters can affect other results, defining consequential cause-and-effect relationships. Since a large part of the Alpine groundwater bodies are exploited for drinking purposes, understanding the evolution of their rechange processes requires making the right economic and instrumental investments aimed at using them according to forecast predictions and sustainable development goals.</t>
  </si>
  <si>
    <t>[Mondani, Michele; Gizzi, Martina; Taddia, Glenda] Politecn Torino, Dept Environm Land &amp; Infrastruct Engn DIATI, I-10129 Turin, Italy</t>
  </si>
  <si>
    <t>Polytechnic University of Turin</t>
  </si>
  <si>
    <t>Taddia, G (corresponding author), Politecn Torino, Dept Environm Land &amp; Infrastruct Engn DIATI, I-10129 Turin, Italy.</t>
  </si>
  <si>
    <t>glenda.taddia@polito.it</t>
  </si>
  <si>
    <t>Mondani, Michele/HTP-0832-2023; Gizzi, Martina/HJG-6624-2022</t>
  </si>
  <si>
    <t>Mondani, Michele/0000-0002-1156-8342; Gizzi, Martina/0000-0001-7791-3260</t>
  </si>
  <si>
    <t>Sommer GmbH Co.</t>
  </si>
  <si>
    <t>This article is in memory of Marina De Maio, who had the intuition of the potentiality of this research and passed away before this work had been concluded. The Authors are extremely grateful to Enrico Suozzi, who started this work and made the preliminary results at the beginning of the Mascognaz site creation. A special thanks is devoted to Corr-Tek, San Giovanni Lupatoto, Italy, and Sommer GmbH &amp; Co. KG., Horstel, Germany, companies, who provided the instruments for the data collection.</t>
  </si>
  <si>
    <t>1424-8220</t>
  </si>
  <si>
    <t>SENSORS-BASEL</t>
  </si>
  <si>
    <t>Sensors</t>
  </si>
  <si>
    <t>OCT</t>
  </si>
  <si>
    <t>10.3390/s22197130</t>
  </si>
  <si>
    <t>http://dx.doi.org/10.3390/s22197130</t>
  </si>
  <si>
    <t>Chemistry, Analytical; Engineering, Electrical &amp; Electronic; Instruments &amp; Instrumentation</t>
  </si>
  <si>
    <t>Chemistry; Engineering; Instruments &amp; Instrumentation</t>
  </si>
  <si>
    <t>5G6BO</t>
  </si>
  <si>
    <t>Green Published, gold</t>
  </si>
  <si>
    <t>WOS:000867082500001</t>
  </si>
  <si>
    <t>Cusano, D; Allocca, V; Coda, S; Lepore, D; Vassallo, M; De Vita, P</t>
  </si>
  <si>
    <t>Cusano, Delia; Allocca, Vincenzo; Coda, Silvio; Lepore, Daniele; Vassallo, Massimiliano; De Vita, Pantaleone</t>
  </si>
  <si>
    <t>The survey of Italian springs by the National Hydrographic Service, a forgotten database. Structuring and analysis of a dataset of Campania springs (southern Italy)</t>
  </si>
  <si>
    <t>ACQUE SOTTERRANEE-ITALIAN JOURNAL OF GROUNDWATER</t>
  </si>
  <si>
    <t>discharge measurements; spring survey; Campania region; hydrogeological characterization</t>
  </si>
  <si>
    <t>GROUNDWATER-FLOW; KARST AQUIFERS; CLIMATE-CHANGE; APENNINES</t>
  </si>
  <si>
    <t>The analysis of groundwater resources is a particularly significant aspect of the economic, social and environmental development of the national territory. This is particularly relevant for the Campania region which, although characterized by the most significant aquifer systems of southern Italy, suffers from critical issues related to the progressive increase in demand and climatic variability at different time scales. In this framework, the lack of data concerning the survey of springs, including the minor ones, and of historical discharge measurements represents the main limitation to a more comprehensive regional hydrogeological characterization. The only source of historical data regarding the systematic and comprehensive survey of springs and discharge measurement is the Publication No. 14 of the National Hydrographic Service of the Ministry of Public Works The Italian springs. List and description reporting measures made between the 1920s and 1940s which was published in distinct volumes for each compartment. Despite its potential relevance, this source has so far been little used in regional hydrogeological studies. In this paper, a comparative analysis among data of springs derived from the Publication No. 14 and from measurement campaigns made by the Cassa per il Mezzogiorno (Special Project 26), between the 1960s and 1980s for main springs, was carried out for the Campania region. The information available from each source was validated through a cross-check, by means of a comparison of coordinates and a statistical analysis of the characterizing parameters. The new dataset allowed to expand the hydrogeological regional characterization with a higher number of springs, including the minor ones. The results obtained recognize the Publication No. 14 of the National Hydrographic Service as an important source of data to not be overlooked, especially in a condition of historical data shortage, by which can be both carried out regional hydrogeological and temporal analyses as well as identified integrative groundwater resources.</t>
  </si>
  <si>
    <t>[Cusano, Delia; Allocca, Vincenzo; Coda, Silvio; Lepore, Daniele] Univ Naples Federico II, Dept Earth Environm &amp; Resources Sci DiSTAR, Naples, Italy; [De Vita, Pantaleone] InterUniv Ctr Predict &amp; Prevent Major Hazards CUG, Naples, Italy</t>
  </si>
  <si>
    <t>University of Naples Federico II</t>
  </si>
  <si>
    <t>Cusano, D; Allocca, V (corresponding author), Univ Naples Federico II, Dept Earth Environm &amp; Resources Sci DiSTAR, Naples, Italy.</t>
  </si>
  <si>
    <t>delia.cusano@unina.it; vincenzo.allocca@unina.it</t>
  </si>
  <si>
    <t>Coda, Silvio/GQA-9297-2022; Lepore, Daniele/JJF-1678-2023</t>
  </si>
  <si>
    <t>Lepore, Daniele/0000-0003-2166-0940; Cusano, Delia/0000-0002-6751-7990; Coda, Silvio/0000-0003-2744-4771</t>
  </si>
  <si>
    <t>PAGEPRESS PUBL</t>
  </si>
  <si>
    <t>PAVIA</t>
  </si>
  <si>
    <t>MEDITGROUP, VIA G BELLI, 4, PAVIA, 27100, ITALY</t>
  </si>
  <si>
    <t>1828-454X</t>
  </si>
  <si>
    <t>ACQUE SOTTER</t>
  </si>
  <si>
    <t>Acque Sotter.</t>
  </si>
  <si>
    <t>10.7343/as-2022-571</t>
  </si>
  <si>
    <t>http://dx.doi.org/10.7343/as-2022-571</t>
  </si>
  <si>
    <t>2R8JB</t>
  </si>
  <si>
    <t>WOS:000821350900003</t>
  </si>
  <si>
    <t>Ozcelik, M</t>
  </si>
  <si>
    <t>Ozcelik, Mehmet</t>
  </si>
  <si>
    <t>Potential effects of excessive water withdrawal from boreholes drilled in the Antalya (Turkey) travertine plateau and well interactions</t>
  </si>
  <si>
    <t>Drilling; Extreme water withdrawal; Well interaction; Travertine; Antalya</t>
  </si>
  <si>
    <t>INFLUENCE RADIUS; PUMPING WELL</t>
  </si>
  <si>
    <t>Food and water demand has risen in recent years as a result of global population growth, economic development, and dietary changes. These trends, combined with the continued use of groundwater resources, have resulted in significant aquifer depletion rates in every country. Antalya's current water resources are springs and underground waters on the travertine plateau. On the karstic travertine plateau, there are numerous natural water sources and water drilling wells for domestic and agricultural use. In addition to the licensed drillings, there are numerous unlicensed wells on the plateau. Unlicensed wells have the same impact as licensed wells. As a result of excessive well water withdrawal and unlimited consumption, there has been insufficient aquifer recharge, which has resulted in a reduction in groundwater reserves, leading to disputes and legal action between well owners. Within the scope of this study, the potential effects of excessive water withdrawal from selected boreholes and well interactions on the Antalya travertine plateau were evaluated using field observations, well tests, and geographic information system methods. It was calculated that the radius of action for the water wells to be drilled on the travertine plateau should be at least R = 107.48 m. This case study, carried out on the Antalya travertine plateau, is meant to serve as a model for legal disputes, relevant public institutions, municipalities, and scientific studies concerning excessive water withdrawal and well interactions.</t>
  </si>
  <si>
    <t>[Ozcelik, Mehmet] Suleyman Demirel Univ, Engn Fac, Geol Engn, Isparta, Turkey</t>
  </si>
  <si>
    <t>Suleyman Demirel University</t>
  </si>
  <si>
    <t>Ozcelik, M (corresponding author), Suleyman Demirel Univ, Engn Fac, Geol Engn, Isparta, Turkey.</t>
  </si>
  <si>
    <t>ozcelikmehmet@sdu.edu.tr</t>
  </si>
  <si>
    <t>Ozcelik, Mehmet/AAE-9565-2020</t>
  </si>
  <si>
    <t>Ozcelik, Mehmet/0000-0003-4511-1946</t>
  </si>
  <si>
    <t>JUN</t>
  </si>
  <si>
    <t>10.1007/s41207-022-00314-6</t>
  </si>
  <si>
    <t>http://dx.doi.org/10.1007/s41207-022-00314-6</t>
  </si>
  <si>
    <t>JUL 2022</t>
  </si>
  <si>
    <t>3T5OS</t>
  </si>
  <si>
    <t>WOS:000825164200001</t>
  </si>
  <si>
    <t>Romano, D; Magazù, S; Sabatino, G; Di Bella, M; Tripodo, A; Nania, G; Gattuso, A; Italiano, F</t>
  </si>
  <si>
    <t>Romano, D.; Magazu, S.; Sabatino, G.; Di Bella, M.; Tripodo, A.; Nania, G.; Gattuso, A.; Italiano, F.</t>
  </si>
  <si>
    <t>Radon concentration in groundwater of north-eastern Sicily (Italy)</t>
  </si>
  <si>
    <t>JOURNAL OF INSTRUMENTATION</t>
  </si>
  <si>
    <t>Dosimetry concepts and apparatus; Radiation calculations; Radiation damage evaluation methods</t>
  </si>
  <si>
    <t>METAMORPHIC EVOLUTION; RN-222 ACTIVITY; DRINKING-WATER; PELORITANI; ARCHITECTURE; EXPOSURE; BELT</t>
  </si>
  <si>
    <t>This paper presents analyses of Rn-222 activity concentration performed on groundwater samples collected from wells and natural springs in 70 different sites of the crystalline area of north-eastern Sicily (southern Italy), up to now poorly studied. Alpha spectroscopy of the short-lived radon progeny was used to measure the Rn-222 activity concentration by means of the Durridge RAD7 + H2O setup. Radon concentrations were derived to be in the range of 1.6-57.5 Bq L-1. The higher values were detected along fluvial valleys and in the crystalline reliefs, whereas aquifers hosted in the alluvial plains show lower radon concentrations. The annual effective dose due to intake of radon by ingestion ranges from 4 to 146.8 mu Sv y(-1). The average value (56.5 mu Sv y(-1)) is below the recommended limit of 100 mu Sv y(-1) proposed by the World Health Organization (WHO). In addition, all the measured radon values are lower than the reference level of 100 Bq L-1 set by the Italian legislative decree 28/2016 and by the European Directive 2013/51/Euratom. Therefore, all sampling sites are fully compliant with the legislative requirements in terms of radon levels. Moreover, results show that the radon levels measured in groundwater from north-eastern Sicily are similar to those determined for the adjacent area of southern Calabria, promoting the assumption of a uniform radon signature in the crystalline domain of southern Italy. However, further studies are needed to define better the role of tectonic activity on the content of dissolved radon in groundwater.</t>
  </si>
  <si>
    <t>[Romano, D.; Magazu, S.; Sabatino, G.; Tripodo, A.; Nania, G.] Univ Messina, Dipartimento Sci Matemat &amp; Informat, Sci Fis &amp; Sci Terra MIFT, Viale Stagno dAlcontres 31, I-98166 Messina, Italy; [Romano, D.; Di Bella, M.; Gattuso, A.; Italiano, F.] Ist Nazl Geofis &amp; Vulcanol, Sez Palermo, Via Ugo La Malfa 153, I-90146 Palermo, Italy; [Romano, D.; Di Bella, M.; Gattuso, A.; Italiano, F.] Ist Nazl Geofis &amp; Vulcanol, Sez Palermo, Sede Operat Milazzo, Via Mille 46, I-98057 Milazzo, ME, Italy; [Di Bella, M.] Dipartimento Ecol Marina Integrata, Stn Zool Anton Dohrn SZN, Sede Terr Sicilia, Via Mille 46, I-98057 Milazzo, ME, Italy</t>
  </si>
  <si>
    <t>University of Messina; Istituto Nazionale Geofisica e Vulcanologia (INGV); Istituto Nazionale Geofisica e Vulcanologia (INGV)</t>
  </si>
  <si>
    <t>Romano, D (corresponding author), Univ Messina, Dipartimento Sci Matemat &amp; Informat, Sci Fis &amp; Sci Terra MIFT, Viale Stagno dAlcontres 31, I-98166 Messina, Italy.;Romano, D (corresponding author), Ist Nazl Geofis &amp; Vulcanol, Sez Palermo, Via Ugo La Malfa 153, I-90146 Palermo, Italy.;Romano, D (corresponding author), Ist Nazl Geofis &amp; Vulcanol, Sez Palermo, Sede Operat Milazzo, Via Mille 46, I-98057 Milazzo, ME, Italy.</t>
  </si>
  <si>
    <t>davide.romano@ingv.it</t>
  </si>
  <si>
    <t>Romano, Davide/0000-0002-2122-0737</t>
  </si>
  <si>
    <t>FSE (Fondo Sociale Europeo)</t>
  </si>
  <si>
    <t>This study was funded by the FSE (Fondo Sociale Europeo) operational program (OP) for Sicily 2014-2020 and it represents a part of the PhD thesis of Davide Romano (PhD in Physics at the University of Messina) . The authors thank Janja Vaupotic for her precious advices that improved the quality of the manuscript, and Carmelo Allegra, Davide Calabr?, Marco Fiumara, Andrea Maio and Antonio Torre for their support during groundwater sampling. Moreover, we are grateful to the Milazzo and Barcellona Pozzo di Gotto municipalities for their assistance during the fieldwork and to all the owners of the private wells sampled in this study. Moreover, the first author is grateful to Prof. Vincenza Crupi, coordinator of the PhD program in Physics at the University of Messina, for the precious suggestions received during the three-year PhD course. In addition, we thank an anonymous referee for his/her reviews and suggestions that greatly improved the quality of the manuscript.</t>
  </si>
  <si>
    <t>IOP Publishing Ltd</t>
  </si>
  <si>
    <t>BRISTOL</t>
  </si>
  <si>
    <t>TEMPLE CIRCUS, TEMPLE WAY, BRISTOL BS1 6BE, ENGLAND</t>
  </si>
  <si>
    <t>1748-0221</t>
  </si>
  <si>
    <t>J INSTRUM</t>
  </si>
  <si>
    <t>J. Instrum.</t>
  </si>
  <si>
    <t>P09003</t>
  </si>
  <si>
    <t>10.1088/1748-0221/17/09/P09003</t>
  </si>
  <si>
    <t>http://dx.doi.org/10.1088/1748-0221/17/09/P09003</t>
  </si>
  <si>
    <t>Instruments &amp; Instrumentation</t>
  </si>
  <si>
    <t>8Z6PB</t>
  </si>
  <si>
    <t>WOS:000933497000012</t>
  </si>
  <si>
    <t>Spanoudi, S; Colfinopoulos, A; Kalavrouziotis, I</t>
  </si>
  <si>
    <t>Spanoudi, S.; Colfinopoulos, A.; Kalavrouziotis, I</t>
  </si>
  <si>
    <t>Water management in ancient Alexandria, Egypt. Comparison with Constantinople Hydraulic System</t>
  </si>
  <si>
    <t>WATER SUPPLY</t>
  </si>
  <si>
    <t>Alexandria; cisterns; hellenistic period; Hippodamus system; rainwater management; reservoirs; tanks; water management</t>
  </si>
  <si>
    <t>CISTERNS; HISTORY</t>
  </si>
  <si>
    <t>The collection, evaluation and listing of all available data related to the supply, collection and disposal of water, is a project of combining and recording all the data for infrastructure projects and their structure within the urban structure of Alexandria and the wider region, as it was discovered and studied to this day. The paper is a description of the most important storage structures for the waters of the Nile River and the rain. Composing data from previous descriptions, archaeological excavations and random discoveries during construction work created a database. This database currently has 144 tanks of 1 to 4 levels, from 6 m(3) to 2,500 m(3). In particular they have been identified 27 tanks in 1 level, 50 tanks on 2 levels, 49 tanks on 3 levels, 9 tanks on 4 levels and 9 tanks whose exact morphology is unknown to us. The examples of reservoir technologies and management practices given in this work may be of some importance to the sustainability of water resources for the present and the future. Reservoirs have been used to store both rainwater and spring and river water to meet the needs of seasonal variations. The tanks range from simple to large underground structures. Then a comparison is made with the water management systems in the wider Mediterranean region and especially in Istanbul, where there is such infrastructure.</t>
  </si>
  <si>
    <t>[Spanoudi, S.] TEI Thessaloniki &amp; Waste Management STET, EAP, Thessaloniki, Greece; [Colfinopoulos, A.; Kalavrouziotis, I] Waste Management Technol, Thessaloniki, Greece</t>
  </si>
  <si>
    <t>Spanoudi, S (corresponding author), TEI Thessaloniki &amp; Waste Management STET, EAP, Thessaloniki, Greece.</t>
  </si>
  <si>
    <t>sspanoudi@gmail.com</t>
  </si>
  <si>
    <t>IWA PUBLISHING</t>
  </si>
  <si>
    <t>REPUBLIC-EXPORT BLDG, UNITS 1 04 &amp; 1 05, 1 CLOVE CRESCENT, LONDON, ENGLAND</t>
  </si>
  <si>
    <t>1606-9749</t>
  </si>
  <si>
    <t>1607-0798</t>
  </si>
  <si>
    <t>Water Supply</t>
  </si>
  <si>
    <t>10.2166/ws.2021.128</t>
  </si>
  <si>
    <t>http://dx.doi.org/10.2166/ws.2021.128</t>
  </si>
  <si>
    <t>MAY 2021</t>
  </si>
  <si>
    <t>Engineering, Environmental; Environmental Sciences; Water Resources</t>
  </si>
  <si>
    <t>Engineering; Environmental Sciences &amp; Ecology; Water Resources</t>
  </si>
  <si>
    <t>WU6JK</t>
  </si>
  <si>
    <t>WOS:000647211500001</t>
  </si>
  <si>
    <t>Chatzis, K; Mahera, A; Mavrogonatou, G</t>
  </si>
  <si>
    <t>Chatzis, Konstantinos; Mahera, Anna; Mavrogonatou, Georgia</t>
  </si>
  <si>
    <t>Supplying the city of Ioannina with 'modern' waters, 1913-1940: the 'modern infrastructural ideal' in a mid-size Greek town</t>
  </si>
  <si>
    <t>URBAN HISTORY</t>
  </si>
  <si>
    <t>A part of the Ottoman Empire for centuries, the city of Ioannina integrated into the Greek state following the Balkan wars of 1912-13. This article provides a first in-depth historical account of the city's water supply system from the early 1910s to the eve of World War II, and traces the path leading from a traditional system relying on private wells and public fountains to a modern water network entering inhabitants' homes. In doing so, it also offers material and insights contributing to a larger research project on the technological modernization of urban Greece in the inter-war period, during which the Greek state itself was driven by a particularly strong urge to modernize the country.</t>
  </si>
  <si>
    <t>[Chatzis, Konstantinos] 6&amp;8 Ave Blaise Pascal, F-77455 Marne La Vallee, France; [Mahera, Anna] Univ Ioannina, GR-45110 Ioannina, Greece; [Mavrogonatou, Georgia] 9 Heroon Polytech Str, GR-15780 Zografos, Greece</t>
  </si>
  <si>
    <t>University of Ioannina</t>
  </si>
  <si>
    <t>Mavrogonatou, G (corresponding author), 9 Heroon Polytech Str, GR-15780 Zografos, Greece.</t>
  </si>
  <si>
    <t>gmavr@central.ntua.gr</t>
  </si>
  <si>
    <t>Mavrogonatou, Georgia/0000-0002-8284-4615</t>
  </si>
  <si>
    <t>CAMBRIDGE UNIV PRESS</t>
  </si>
  <si>
    <t>CAMBRIDGE</t>
  </si>
  <si>
    <t>EDINBURGH BLDG, SHAFTESBURY RD, CB2 8RU CAMBRIDGE, ENGLAND</t>
  </si>
  <si>
    <t>0963-9268</t>
  </si>
  <si>
    <t>1469-8706</t>
  </si>
  <si>
    <t>URBAN HIST</t>
  </si>
  <si>
    <t>Urban Hist.</t>
  </si>
  <si>
    <t>PII S0963926819000816</t>
  </si>
  <si>
    <t>10.1017/S0963926819000816</t>
  </si>
  <si>
    <t>http://dx.doi.org/10.1017/S0963926819000816</t>
  </si>
  <si>
    <t>History</t>
  </si>
  <si>
    <t>PT2MN</t>
  </si>
  <si>
    <t>WOS:000608453000005</t>
  </si>
  <si>
    <t>Rogers, DK</t>
  </si>
  <si>
    <t>Rogers, Dylan Kelby</t>
  </si>
  <si>
    <t>Sensing Water in Roman Greece: The Villa of Herodes Atticus at Eva-Loukou and the Sanctuary of Demeter and Kore at Eleusis</t>
  </si>
  <si>
    <t>AMERICAN JOURNAL OF ARCHAEOLOGY</t>
  </si>
  <si>
    <t>MEMORY</t>
  </si>
  <si>
    <t>The water displays in Roman Greece in the villa of Herodes Atticus at Eva-Loukou and in the forecourt of the sanctuary of Demeter and Kore at Eleusis demonstrate diverse uses and contexts of flowing water. By focusing on the sensorial experience an ancient individual had with these structures, especially through the framework of a sensorial assemblage, we can highlight how sensory elements had the power to create immersive encounters. This permits further understanding of how an ancient Roman experienced a monument and created memories in the surrounding built environment and natural landscape. The two water displays at Eva-Loukou and Eleusis in Greece, one in a domestic context and one in a religious context, can then be placed in relation to the empire-wide phenomenon of constructing fountains for their sensorial effects. Examinations of the two sites suggest the motivations that moved patrons to install innovative water displays and help elucidate a common Roman sense of identity connected to the display of water.(1)</t>
  </si>
  <si>
    <t>[Rogers, Dylan Kelby] Univ Virginia, Dept Art, Fayerweather Hall,POB 400130, Charlottesville, VA 22903 USA</t>
  </si>
  <si>
    <t>University of Virginia</t>
  </si>
  <si>
    <t>Rogers, DK (corresponding author), Univ Virginia, Dept Art, Fayerweather Hall,POB 400130, Charlottesville, VA 22903 USA.</t>
  </si>
  <si>
    <t>dkr5t@virginia.edu</t>
  </si>
  <si>
    <t>ARCHAEOLOGICAL INST AMERICA</t>
  </si>
  <si>
    <t>BOSTON</t>
  </si>
  <si>
    <t>656 BEACON STREET, BOSTON, MA 02215 USA</t>
  </si>
  <si>
    <t>0002-9114</t>
  </si>
  <si>
    <t>1939-828X</t>
  </si>
  <si>
    <t>AM J ARCHAEOL</t>
  </si>
  <si>
    <t>Am. J. Archaeol.</t>
  </si>
  <si>
    <t>JAN</t>
  </si>
  <si>
    <t>10.3764/aja.125.1.0091</t>
  </si>
  <si>
    <t>http://dx.doi.org/10.3764/aja.125.1.0091</t>
  </si>
  <si>
    <t>Archaeology</t>
  </si>
  <si>
    <t>XB4WM</t>
  </si>
  <si>
    <t>WOS:000721331400005</t>
  </si>
  <si>
    <t>Fernández-Mejuto, M; Andreu, JM; García-Sánchez, E; Palencia, R</t>
  </si>
  <si>
    <t>Fernandez-Mejuto, Miguel; Miguel Andreu, Jose; Garcia-Sanchez, Ernesto; Palencia, Rebeca</t>
  </si>
  <si>
    <t>An Assessment of Groundwater Recharge at a Regional Scale for Sustainable Resource Management: Province of Alicante (SE Spain)</t>
  </si>
  <si>
    <t>WATER</t>
  </si>
  <si>
    <t>aquifer management; groundwater recharge; Mediterranean region; recharge coefficient; Natural Aquifer Recharge (RENATA); Southeast Spain</t>
  </si>
  <si>
    <t>CLIMATE-CHANGE; SPATIAL-DISTRIBUTION; SEGURA BASIN; SIMPLE-MODEL; WATER; AQUIFERS; OVEREXPLOITATION; VARIABILITY; DEPLETION; QUALITY</t>
  </si>
  <si>
    <t>For decades, the Province of Alicante, located in the Southeast of Spain, has experienced important economic development associated with groundwater exploitation. The scarcity of superficial resources and irregular distribution in the time and space of rainfall, typical of the Mediterranean environment, together with the extensive limestone outcrops, have made groundwater a key resource for the area. However, insufficient knowledge about aquifers, especially the lack of precise recharge estimates, hinders regional water management. This study establishes updated recharge estimates and water budgets for the 200 aquifers found in Alicante, using readily usable methodologies and available data. These are soil water budget models, groundwater flow models, water table fluctuation methods, and spring flow analyses. The results show low mean annual values of recharge from precipitation (69 mm/year and a coefficient of 12%) and two main differentiated domains. The first one, in the northeast of the province, under more humid climatic conditions with larger carbonate aquifer systems, has higher recharge coefficients, ranging from 14% to 24%, and greater resources. For the rest of the province, where aquifers are smaller and annual averages of rainfall range between 250 and 400 mm, average recharge rates are low (9-12%).</t>
  </si>
  <si>
    <t>[Fernandez-Mejuto, Miguel; Palencia, Rebeca] Diputac Prov Alicante, Area Ciclo Hidr, Alicante 03006, Spain; [Fernandez-Mejuto, Miguel; Miguel Andreu, Jose] Univ Alicante, Inst Water &amp; Environm Sci, Alicante 03690, Spain; [Garcia-Sanchez, Ernesto] Univ Miguel Hernandez Elche, Dept Agrochem &amp; Environm, Elche 03202, Spain</t>
  </si>
  <si>
    <t>Universitat d'Alacant; Universidad Miguel Hernandez de Elche</t>
  </si>
  <si>
    <t>Fernández-Mejuto, M (corresponding author), Diputac Prov Alicante, Area Ciclo Hidr, Alicante 03006, Spain.;Fernández-Mejuto, M (corresponding author), Univ Alicante, Inst Water &amp; Environm Sci, Alicante 03690, Spain.</t>
  </si>
  <si>
    <t>mfmejuto@diputaciondealicante.es; andreu.rodes@ua.es; ernesto.garcia@umh.es; r.palencia@diputaciondealicante.es</t>
  </si>
  <si>
    <t>Spanish Ministry of Economy and Competitiveness (ALTERACLIM) [CGL2015-69773-C2-1-P]; Ministry of Science and Innovation [PID2019-111332RB-C21]; Catedra del Agua (Water Chair) of the University of Alicante; Diputacion de Alicante</t>
  </si>
  <si>
    <t>Spanish Ministry of Economy and Competitiveness (ALTERACLIM); Ministry of Science and Innovation(Spanish Government); Catedra del Agua (Water Chair) of the University of Alicante; Diputacion de Alicante</t>
  </si>
  <si>
    <t>This research was funded partially by the projects of the Spanish Ministry of Economy and Competitiveness (ALTERACLIM; CGL2015-69773-C2-1-P) and the Ministry of Science and Innovation (PID2019-111332RB-C21). In the same way, this work was partially funded by Catedra del Agua (Water Chair) of the University of Alicante and Diputacion de Alicante (https://catedradelaguaua.org/accessed on 10 February 2021).</t>
  </si>
  <si>
    <t>2073-4441</t>
  </si>
  <si>
    <t>WATER-SUI</t>
  </si>
  <si>
    <t>Water</t>
  </si>
  <si>
    <t>MAR</t>
  </si>
  <si>
    <t>10.3390/w13060862</t>
  </si>
  <si>
    <t>http://dx.doi.org/10.3390/w13060862</t>
  </si>
  <si>
    <t>Environmental Sciences; Water Resources</t>
  </si>
  <si>
    <t>Environmental Sciences &amp; Ecology; Water Resources</t>
  </si>
  <si>
    <t>SE3GY</t>
  </si>
  <si>
    <t>Green Submitted, gold</t>
  </si>
  <si>
    <t>WOS:000651960500001</t>
  </si>
  <si>
    <t>Benmarce, K; Hadji, R; Zahri, F; Khanchoul, K; Chouabi, A; Zighmi, K; Hamed, Y</t>
  </si>
  <si>
    <t>Benmarce, Kadour; Hadji, Riheb; Zahri, Farid; Khanchoul, Kamal; Chouabi, Abdelmadjid; Zighmi, Karim; Hamed, Younes</t>
  </si>
  <si>
    <t>Hydrochemical and geothermometry characterization for a geothermal system in semiarid dry climate: The case study of Hamma spring (Northeast Algeria)</t>
  </si>
  <si>
    <t>JOURNAL OF AFRICAN EARTH SCIENCES</t>
  </si>
  <si>
    <t>Spring; Geothermometry; Geothermal gradient; IIRG; Electrical conductivity</t>
  </si>
  <si>
    <t>THERMAL SPRINGS; GROUNDWATER; SUSCEPTIBILITY; REGION; GIS; HYDROGEOCHEMISTRY; AQUIFER; TUNISIA; GENESIS; WATERS</t>
  </si>
  <si>
    <t>Climate change has increased the odds of worsening drought in arid and semiarid dry regions of North Africa. Although the thermal waters have a minimal influence on the yield of aquifers systems, these resources have a great socio-economic value, being widely used for various rheumatologic, dermatologic and psychiatric treatments. Our study aims to characterize the physicochemical parameters and geothermal properties of El Hamma hydrothermal systemin northeastern Algeria. We collected twelve water samples during April 2019 to identify the origin of the thermal groundwater and to evaluate the reservoir temperature in the geothermal system; based on major chemical constituents concentrations, saturation indices, and chemical geothermometer temperatures. We measured temperature, pH, and electric conductivity (EC) conventionalparameters. The temperature of the thermal water sample reaches 52.8 degrees C, the pH is slightly alkaline, with EC up to 3100 mu S/cm. We applied the diagram program to determine the hydrochemical facies, and the equilibrium state of the solid/liquid phase. We used Geothermometers to determine the origin, and temperature at depth of thermal waters. The facies are chlorinated and sodium sulphates; which is mainly related to the dissolution of evaporitic minerals and the weathering of silicates. The geothermometers have given temperatures ranging from 80.73 degrees C to 126.63 degrees C for the thermal reservoir. The results have identified the Jurassic limestone at more than 2300 m depths as the main thermal reservoir. Moreover, the application of the International Institute for Geothermal Research (IIRG) diagrams to the hot waters has shown a gamma diagram type, leading to confirm that the hot solutions are of deep origin, with waters circulating in the basement and carbonate formations.</t>
  </si>
  <si>
    <t>[Benmarce, Kadour; Hadji, Riheb; Zahri, Farid; Zighmi, Karim] Univ Ferhat Abbas, Inst Architecture &amp; Earth Sci, Dept Earth Sci, Setif, Algeria; [Benmarce, Kadour; Hadji, Riheb; Zahri, Farid; Zighmi, Karim] Setif 1 Univ, Lab Appl Res Engn Geol Geotech Water Sci &amp; Enviro, Setif, Algeria; [Khanchoul, Kamal; Chouabi, Abdelmadjid] Badji Mokhtar Univ, Annaba, Algeria; [Hamed, Younes] Univ Gafsa, Fac Sci Gafsa, Gafsa, Algeria; [Hamed, Younes] Lab Applicat Mat Environm Water &amp; Energy LAMEEE, City Campus Sidi Ahmed Zarroug, Gafsa 2112, Tunisia</t>
  </si>
  <si>
    <t>Universite Ferhat Abbas Setif; Universite Badji Mokhtar - Annaba</t>
  </si>
  <si>
    <t>Hadji, R (corresponding author), Univ Farhat Abbas, Dept Earth Sci, Setif, Algeria.</t>
  </si>
  <si>
    <t>kaddour.benmarce.24@gmail.com; hadjirihab@yahoo.fr; zahrifarid@yahoo.fr; kamel.khanchoul@univ-annaba.dz; mchouabbi@yahoo.fr; zighmi.karim19@gmail.com; hamed_younes@yahoo.fr</t>
  </si>
  <si>
    <t>Hamed, Younes/ABC-6660-2021; HADJI, Riheb/P-7390-2016</t>
  </si>
  <si>
    <t>HADJI, Riheb/0000-0002-9632-0812</t>
  </si>
  <si>
    <t>International Association of Water Resources in the Southern Mediterranean Basin (Tunisia); laboratory of hydrogeology, University of Annaba, (Algeria); laboratory for the Application of Materials to the Environment, Water and Energy (Tunisia)</t>
  </si>
  <si>
    <t>This study was supported by the International Association of Water Resources in the Southern Mediterranean Basin (Tunisia), laboratory of hydrogeology, University of Annaba, (Algeria) and laboratory for the Application of Materials to the Environment, Water and Energy (Tunisia). We wish to acknowledge the General Direction of Scientific Research and Technological Development (DGRSDT).</t>
  </si>
  <si>
    <t>PERGAMON-ELSEVIER SCIENCE LTD</t>
  </si>
  <si>
    <t>OXFORD</t>
  </si>
  <si>
    <t>THE BOULEVARD, LANGFORD LANE, KIDLINGTON, OXFORD OX5 1GB, ENGLAND</t>
  </si>
  <si>
    <t>1464-343X</t>
  </si>
  <si>
    <t>1879-1956</t>
  </si>
  <si>
    <t>J AFR EARTH SCI</t>
  </si>
  <si>
    <t>J. Afr. Earth Sci.</t>
  </si>
  <si>
    <t>10.1016/j.jafrearsci.2021.104285</t>
  </si>
  <si>
    <t>http://dx.doi.org/10.1016/j.jafrearsci.2021.104285</t>
  </si>
  <si>
    <t>JUN 2021</t>
  </si>
  <si>
    <t>Geosciences, Multidisciplinary</t>
  </si>
  <si>
    <t>Geology</t>
  </si>
  <si>
    <t>UD6TQ</t>
  </si>
  <si>
    <t>WOS:000687339400005</t>
  </si>
  <si>
    <t>Akar, T; Gemici, U; Somay-Altas, M; Tarcan, G</t>
  </si>
  <si>
    <t>Akar, Toygar; Gemici, Unsal; Somay-Altas, Melis; Tarcan, Gultekin</t>
  </si>
  <si>
    <t>Numerical modeling of fluid flow and heat transfer in Kursunlu geothermal field-KGF (Salihli, Manisa / Turkey)</t>
  </si>
  <si>
    <t>TURKISH JOURNAL OF EARTH SCIENCES</t>
  </si>
  <si>
    <t>Geothermal aquifer; groundwater modeling; fluid flow mechanism; Salihli; FEFLOW</t>
  </si>
  <si>
    <t>WESTERN ANATOLIA; MENDERES-MASSIF; EVOLUTION; WATERS; AREAS</t>
  </si>
  <si>
    <t>Nowadays, the need for energy is increasing more and more. It is more difficult to acquire new resources in various fields than to preserve existing energy resources. Although Turkey is a very rich state in terms of various energy resources, misuse of these resources can even lead to conflicts that may occur between the states in forthcoming years. In today's economic conditions, we can only protect our energy resources with the correct way of management. In this context, it is very important to reveal the mechanisms that make up the geothermal systems, which are very common in Western Anatolia. In this study, how the fluid circulation mechanism in the geothermal system takes place, and under which conditions the infiltrating water is heated in the Kursunlu geothermal field (KGF) have been examined. FEFLOW software was used in numerical modeling. Fluid flow and heat transfer equations are solved on a two-dimensional vertical model using FEFLOW software. A variable-width finite element mesh consisting of 55,590 elements was created in this scope. Since triangular meshes are preferred in vertical models, the mesh produced according to the Delaunay method was used. All lateral boundaries are designed as a no-flow boundary condition. For boundary conditions, hydraulic heads on top of the model and temperature values at both the top and bottom of the model are defined. Additionally, initial values were produced for the entire Kursunlu geothermal system under steady-state conditions, and a transient model was built to run for 700,000 days. The regional flow direction is towards to the North. The fluids are transmitted deeply and heated through fault zones and transported towards the surface. Convective flows start to form below -1000 m altitudes in the fault zones and in the geothermal aquifer widespread convective flows in deeper regions were formed, while smaller spread convective flows were formed near the surface and shallow depths of the aquifer. In the process of convective flow, heated fluids reach to Kursunlu region and forms the spring. Finally, two more possible high-temperature areas have been identified, indicating that the flow vectors point to the surface.</t>
  </si>
  <si>
    <t>[Akar, Toygar; Gemici, Unsal; Somay-Altas, Melis; Tarcan, Gultekin] Dokuz Eylul Univ, Dept Geol Engn, Izmir, Turkey</t>
  </si>
  <si>
    <t>Dokuz Eylul University</t>
  </si>
  <si>
    <t>Akar, T (corresponding author), Dokuz Eylul Univ, Dept Geol Engn, Izmir, Turkey.</t>
  </si>
  <si>
    <t>toygar.akar@deu.edu.tr</t>
  </si>
  <si>
    <t>Somay-Altas, Melis/G-2890-2017</t>
  </si>
  <si>
    <t>Somay-Altas, Melis/0000-0001-8451-046X</t>
  </si>
  <si>
    <t>Department of Scientific Research Project Unit (BAP) of Dokuz Eylul University [KB.FEN.076]</t>
  </si>
  <si>
    <t>Department of Scientific Research Project Unit (BAP) of Dokuz Eylul University</t>
  </si>
  <si>
    <t>This research was funded by the Department of Scientific Research Project Unit (BAP) of Dokuz Eylul University with the Project number of 2012.KB.FEN.076.</t>
  </si>
  <si>
    <t>Tubitak Scientific &amp; Technological Research Council Turkey</t>
  </si>
  <si>
    <t>ANKARA</t>
  </si>
  <si>
    <t>ATATURK BULVARI NO 221, KAVAKLIDERE, TR-06100 ANKARA, TURKIYE</t>
  </si>
  <si>
    <t>1300-0985</t>
  </si>
  <si>
    <t>TURK J EARTH SCI</t>
  </si>
  <si>
    <t>Turk. J. Earth Sci.</t>
  </si>
  <si>
    <t>10.3906/yer-2106-12</t>
  </si>
  <si>
    <t>http://dx.doi.org/10.3906/yer-2106-12</t>
  </si>
  <si>
    <t>VM2AV</t>
  </si>
  <si>
    <t>Bronze</t>
  </si>
  <si>
    <t>WOS:000972093200007</t>
  </si>
  <si>
    <t>Kurzweil, JR; Abdi, R; Stevens, L; Hogue, TS</t>
  </si>
  <si>
    <t>Kurzweil, Jake R.; Abdi, Reza; Stevens, Larry; Hogue, Terri S.</t>
  </si>
  <si>
    <t>Utilization of ecological indicators to quantify distribution and conservation status of Mt. Tamalpais Springs, Marin County, California</t>
  </si>
  <si>
    <t>ECOLOGICAL INDICATORS</t>
  </si>
  <si>
    <t>Springs; Ecohydrology; Ecological management; Geomorphology; Hydrogeology; Indicators</t>
  </si>
  <si>
    <t>Spring ecosystems are keystone habitats, providing refugia and supporting high levels of ecological biodiversity and productivity. However, they are often overlooked, overdeveloped, or destroyed altogether. Protocol and inventory methods exist that provide detailed and quantified data collection that enable land managers to monitor and assess their ecological indicators. These methods typically require expertise from many fields, which limits the ability of land managers with lower economic and human resources to implement them on landscape scales. This study presents the Adapted Springs Ecosystem Assessment Protocol (A-SEAP), a simple adaptation of well-established methods as a preliminary, low cost method to evaluate ecological indicators of springs and identify areas of concern. Findings are used to prioritize regions and springs for monitoring and restoration using the rigorous established methods. For this study, a total of 72 springs were evaluated on Mount Tamalpais in Marin County California, a managed wildland surrounded by urban developments. Our assessment showed that spring geomorphology was distributed as follows: hillslope (56) rheocrene (10) &gt; helocrene (3) ? limnocrene (3). Of those, 20 have anthropogenic influences due to roads or trails. Vegetation inventories revealed that springs supported 96% native species, 3% invasive species, and 1% rare and endemic species. Nearly 10% of all native species, as well as 10% of wetland species known in the area of interest were found in only 0.005% of the landscape. Among these springs, slope was negatively correlated to habitat area (r = -0.42, p &lt; 0.001) and was positively related to discharge (r = 0.614, p &lt; 0.001). There was no correlation between discharge and vegetation cover (r = -0.007, p = 0.8). A-SEAP demonstrated that the majority of springs in this region have fair ecohydrologic integrity relative to other spring studies, with a mean value of 3.62 out of 6. A-SEAP indicators identified springs located in Mt. Tamalpais State Park as lower ecohydrologic integrity than springs in the protected Marin Municipal Water District. A-SEAP indicators also successfully identified springs in need of restoration that fit the goals of the local land management agencies. Our results demonstrate that Mount Tamalpais springs are ecologically significant and require further inventory, monitoring, and conservation attention.</t>
  </si>
  <si>
    <t>[Kurzweil, Jake R.; Abdi, Reza; Hogue, Terri S.] Colorado Sch Mines, Dept Civil &amp; Environm Engn, Hydrol Sci &amp; Engn Program, 1500 Illinois St, Golden, CO 80401 USA; [Stevens, Larry] Springs Stewardship Inst, 3101 N Ft Valley Rd, Flagstaff, AZ 86001 USA</t>
  </si>
  <si>
    <t>Colorado School of Mines</t>
  </si>
  <si>
    <t>Kurzweil, JR (corresponding author), Colorado Sch Mines, Dept Civil &amp; Environm Engn, Hydrol Sci &amp; Engn Program, 1500 Illinois St, Golden, CO 80401 USA.</t>
  </si>
  <si>
    <t>Jkurzweil@mymail.mines.edu</t>
  </si>
  <si>
    <t>Golden Gate National Parks Conservancy</t>
  </si>
  <si>
    <t>This project was supported by funding from the Golden Gate National Parks Conservancy. The authors appreciate Janet Klein, Andrea Williams, and Suzanne Whelan from MMWD, Bree Hardcastle (CDPR) as well as Sharon Farrell and Anna Schlosser (Golden Gate National Parks Conservancy). The first author also appreciates the team of interns, Markus Min, Trevor Perelson, Travis Lang, and Connor Flechsig for the data collecting process.</t>
  </si>
  <si>
    <t>ELSEVIER</t>
  </si>
  <si>
    <t>AMSTERDAM</t>
  </si>
  <si>
    <t>RADARWEG 29, 1043 NX AMSTERDAM, NETHERLANDS</t>
  </si>
  <si>
    <t>1470-160X</t>
  </si>
  <si>
    <t>1872-7034</t>
  </si>
  <si>
    <t>ECOL INDIC</t>
  </si>
  <si>
    <t>Ecol. Indic.</t>
  </si>
  <si>
    <t>10.1016/j.ecolind.2021.107544</t>
  </si>
  <si>
    <t>http://dx.doi.org/10.1016/j.ecolind.2021.107544</t>
  </si>
  <si>
    <t>MAR 2021</t>
  </si>
  <si>
    <t>Biodiversity Conservation; Environmental Sciences</t>
  </si>
  <si>
    <t>Biodiversity &amp; Conservation; Environmental Sciences &amp; Ecology</t>
  </si>
  <si>
    <t>RI9BJ</t>
  </si>
  <si>
    <t>WOS:000637200100001</t>
  </si>
  <si>
    <t>Masciale, R; Amalfitano, S; Frollini, E; Ghergo, S; Melita, M; Parrone, D; Preziosi, E; Vurro, M; Zoppini, A; Passarella, G</t>
  </si>
  <si>
    <t>Masciale, Rita; Amalfitano, Stefano; Frollini, Eleonora; Ghergo, Stefano; Melita, Marco; Parrone, Daniele; Preziosi, Elisabetta; Vurro, Michele; Zoppini, Annamaria; Passarella, Giuseppe</t>
  </si>
  <si>
    <t>Assessing Natural Background Levels in the Groundwater Bodies of the Apulia Region (Southern Italy)</t>
  </si>
  <si>
    <t>groundwater; natural background levels; Italian guidelines; pre-selection method</t>
  </si>
  <si>
    <t>SELENIUM; VALUES; QUALITY; BASIN</t>
  </si>
  <si>
    <t>Defining natural background levels (NBL) of geochemical parameters in groundwater is a key element for establishing threshold values and assessing the environmental state of groundwater bodies (GWBs). In the Apulia region (Italy), carbonate sequences and clastic sediments host the 29 regional GWBs. In this study, we applied the Italian guidelines for the assessment of the NBLs, implementing the EU Water Framework Directive, in a south-European region characterized by the typical Mediterranean climatic and hydrologic features. Inorganic compounds were analyzed at GWB scale using groundwater quality data measured half-yearly from 1995 to 2018 in the regional groundwater monitoring network (341 wells and 20 springs). Nitrates, chloride, sulfate, boron, iron, manganese and sporadically fluorides, boron, selenium, arsenic, exceed the national standards, likely due to salt contamination along the coast, agricultural practices or natural reasons. Monitoring sites impacted by evident anthropic activities were excluded from the dataset prior to NBL calculation using a web-based software tool implemented to automate the procedure. The NBLs resulted larger than the law limits for iron, manganese, chlorides, and sulfates. This methodology is suitable to be applied in Mediterranean coastal areas with high anthropic impact and overexploitation of groundwater for agricultural needs. The NBL definition can be considered one of the pillars for sustainable and long-term groundwater management by tracing a clear boundary between natural and anthropic impacts.</t>
  </si>
  <si>
    <t>[Masciale, Rita; Vurro, Michele; Passarella, Giuseppe] Natl Res Council IRSA CNR, Water Res Inst, I-70132 Bari, Italy; [Amalfitano, Stefano; Frollini, Eleonora; Ghergo, Stefano; Melita, Marco; Parrone, Daniele; Preziosi, Elisabetta; Zoppini, Annamaria] Natl Res Council IRSA CNR, Water Res Inst, I-00015 Rome, Italy</t>
  </si>
  <si>
    <t>Consiglio Nazionale delle Ricerche (CNR); Istituto di Ricerca sulle Acque (IRSA-CNR); Consiglio Nazionale delle Ricerche (CNR); Istituto di Ricerca sulle Acque (IRSA-CNR)</t>
  </si>
  <si>
    <t>Parrone, D (corresponding author), Natl Res Council IRSA CNR, Water Res Inst, I-00015 Rome, Italy.</t>
  </si>
  <si>
    <t>rita.masciale@cnr.it; amalfitano@irsa.cnr.it; frollini@irsa.cnr.it; ghergo@irsa.cnr.it; melita@irsa.cnr.it; parrone@irsa.cnr.it; preziosi@irsa.cnr.it; michele.vurro@cnr.it; zoppini@irsa.cnr.it; giuseppe.passarella@cnr.it</t>
  </si>
  <si>
    <t>Passarella, Giuseppe/F-8273-2013; Preziosi, Elisabetta/I-6416-2019; Amalfitano, Stefano/C-6737-2012; Zoppini, Annamaria/J-7458-2016</t>
  </si>
  <si>
    <t>Passarella, Giuseppe/0000-0001-5101-9826; Preziosi, Elisabetta/0000-0002-7645-2121; Amalfitano, Stefano/0000-0002-6148-1472; Parrone, Daniele/0000-0002-0153-1474; Zoppini, Annamaria/0000-0003-2474-5173; FROLLINI, Eleonora/0000-0003-0304-0481; Melita, Marco/0000-0002-7693-4411; Masciale, Rita/0000-0003-3891-0977</t>
  </si>
  <si>
    <t>Apulia Region, Regional Department of Water Resources Management</t>
  </si>
  <si>
    <t>The VIOLA project has been funded by Apulia Region, Regional Department of Water Resources Management, within the frame of the Regional Operational Program (ROP) E.R.D.F.-E.S.F. 2014/2020.</t>
  </si>
  <si>
    <t>APR</t>
  </si>
  <si>
    <t>10.3390/w13070958</t>
  </si>
  <si>
    <t>http://dx.doi.org/10.3390/w13070958</t>
  </si>
  <si>
    <t>RL4KK</t>
  </si>
  <si>
    <t>WOS:000638944100001</t>
  </si>
  <si>
    <t>Paternoster, M; Buccione, R; Canora, F; Buttitta, D; Panebianco, S; Rizzo, G; Sinisi, R; Summa, V; Mongelli, G</t>
  </si>
  <si>
    <t>Paternoster, M.; Buccione, R.; Canora, F.; Buttitta, D.; Panebianco, S.; Rizzo, G.; Sinisi, R.; Summa, V; Mongelli, G.</t>
  </si>
  <si>
    <t>Hydrogeochemistry and Groundwater Quality Assessment in the High Agri Valley (Southern Italy)</t>
  </si>
  <si>
    <t>GEOFLUIDS</t>
  </si>
  <si>
    <t>SOURCE APPORTIONMENT; IRRIGATION; DRINKING; ORIGIN; WATERS; PRECIPITATION; SUITABILITY; APENNINES; AQUIFERS; CALABRIA</t>
  </si>
  <si>
    <t>The High Agri Valley (southern Italy) is one of the largest intermontane basin of the southern Apennines affected by intensive agricultural and industrial activities. The study of groundwater chemical features provides much important information useful in water resource management. In this study, hydrogeochemical investigations coupled with multivariate statistics, saturation indices, and stable isotope composition (delta D and delta O-18) were conducted in the High Agri Valley to determine the chemical composition of groundwater and to define the geogenic and anthropogenic influences on groundwater quality. Twenty-four sampling point (including well and spring waters) have been examined. The isotopic data revealed that groundwater has a meteoric origin. Well waters, located on recent alluvial-lacustrine deposits in shallow porous aquifers at the valley floor, are influenced by seasonal rainfall events and show shallow circuits; conversely, spring waters from fissured and/or karstified aquifers are probably associated to deeper and longer hydrogeological circuits. The R-mode factor analysis shows that three factors explain 94% of the total variance, and F1 represents the combined effect of dolomite and silicate dissolution to explain most water chemistry. In addition, very low contents of trace elements were detected, and their distribution was principally related to natural input. Only two well waters, used for irrigation use, show critical issue for NO3-. concentrations, whose values are linked to agricultural activities. Groundwater quality strongly affects the management of water resources, as well as their suitability for domestic, agricultural, and industrial uses. Overall, our results were considered fulfilling the requirements for the inorganic component of the Water Framework Directive and Italian legislation for drinking purposes. The water quality for irrigation is from good to permissible to excellent to good although salinity and relatively high content of Mg2+ can occasionally be critical.</t>
  </si>
  <si>
    <t>[Paternoster, M.; Buccione, R.; Buttitta, D.; Panebianco, S.; Rizzo, G.; Mongelli, G.] Univ Basilicata, Dept Sci, Viale AteneoLucano 10,Campus Macchia Romana, I-85100 Potenza, Italy; [Paternoster, M.] Natl Inst Geophys &amp; Volcanol INGV, Sect Palermo, I-90153 Palermo, Italy; [Canora, F.] Univ Basilicata, Sch Engn, Viale Ateneo Lucano 10,Campus Macchia Romana, I-85100 Potenza, Italy; [Panebianco, S.; Sinisi, R.; Summa, V; Mongelli, G.] CNR, Inst Methodol Environm Anal CNR IMAA, I-85050 Tito, PZ, Italy</t>
  </si>
  <si>
    <t>University of Basilicata; Italfarmaco; Istituto Nazionale Geofisica e Vulcanologia (INGV); University of Basilicata; Consiglio Nazionale delle Ricerche (CNR); Istituto di Metodologie per l'Analisi Ambientale (IMAA-CNR)</t>
  </si>
  <si>
    <t>Paternoster, M (corresponding author), Univ Basilicata, Dept Sci, Viale AteneoLucano 10,Campus Macchia Romana, I-85100 Potenza, Italy.;Paternoster, M (corresponding author), Natl Inst Geophys &amp; Volcanol INGV, Sect Palermo, I-90153 Palermo, Italy.</t>
  </si>
  <si>
    <t>michele.paternoster@unibas.it</t>
  </si>
  <si>
    <t>Buttitta, Dario/HSI-3472-2023; Canora, Filomena/G-5712-2018; Sinisi, Rosa/AAR-2152-2021; Panebianco, Serena/AAB-6812-2022; Paternoster, Michele/L-4636-2016</t>
  </si>
  <si>
    <t>Buttitta, Dario/0000-0002-2652-262X; Canora, Filomena/0000-0003-1877-4605; Panebianco, Serena/0000-0003-4063-1061; Buccione, Roberto/0000-0003-4264-531X; RIZZO, GIOVANNA/0000-0002-1243-6325; SUMMA, VITO/0000-0002-1345-5683; Paternoster, Michele/0000-0003-0212-0949; MONGELLI, GIOVANNI/0000-0001-8411-2154; Sinisi, Rosa/0000-0003-4439-3419</t>
  </si>
  <si>
    <t>Italian PRIN-MIUR programme [20174X3P29]; RIL2009-Unibas</t>
  </si>
  <si>
    <t>Italian PRIN-MIUR programme(Ministry of Education, Universities and Research (MIUR)); RIL2009-Unibas</t>
  </si>
  <si>
    <t>The authors are indebted to Prof. ssa Giuliana Bianco and Dr. Raffaella Pascale for their support during chemical analysis at University of Basilicata. This research has been supported by a grant (RIL2009-Unibas) of G. Mongelli and M. Paternoster and partially by the project Detection and tracking of crustal fluid by multi-parametric methodolo-gies and technologies of the Italian PRIN-MIUR programme (grant no. 20174X3P29).</t>
  </si>
  <si>
    <t>WILEY-HINDAWI</t>
  </si>
  <si>
    <t>ADAM HOUSE, 3RD FL, 1 FITZROY SQ, LONDON, WIT 5HE, ENGLAND</t>
  </si>
  <si>
    <t>1468-8115</t>
  </si>
  <si>
    <t>1468-8123</t>
  </si>
  <si>
    <t>Geofluids</t>
  </si>
  <si>
    <t>JUN 25</t>
  </si>
  <si>
    <t>10.1155/2021/6664164</t>
  </si>
  <si>
    <t>http://dx.doi.org/10.1155/2021/6664164</t>
  </si>
  <si>
    <t>Geochemistry &amp; Geophysics; Geology</t>
  </si>
  <si>
    <t>TH7HC</t>
  </si>
  <si>
    <t>WOS:000672255300002</t>
  </si>
  <si>
    <t>Segadelli, S; Filippini, M; Monti, A; Celico, F; Gargini, A</t>
  </si>
  <si>
    <t>Segadelli, Stefano; Filippini, Maria; Monti, Anna; Celico, Fulvio; Gargini, Alessandro</t>
  </si>
  <si>
    <t>Estimation of recharge in mountain hard-rock aquifers based on discrete spring discharge monitoring during base-flow recession</t>
  </si>
  <si>
    <t>HYDROGEOLOGY JOURNAL</t>
  </si>
  <si>
    <t>Fractured rocks; Italy; Groundwater recharge; Base-flow recession; Power-law correlation</t>
  </si>
  <si>
    <t>NORTHERN APENNINES; GROUNDWATER RECHARGE; MT. PRINZERA; TURBIDITES; MODEL</t>
  </si>
  <si>
    <t>Estimation of aquifer recharge is key to effective groundwater management and protection. In mountain hard-rock aquifers, the average annual discharge of a spring generally reflects the vertical aquifer recharge over the spring catchment. However, the determination of average annual spring discharge requires expensive and challenging field monitoring. A power-law correlation was previously reported in the literature that would allow quantification of the average annual spring discharge starting from only a few discharge measurements in the low-flow season, in a dry summer climate. The correlation is based upon the Maillet model and was previously derived by a 10-year monitoring program of discharge from springs and streams in hard-rock aquifers composed of siliciclastic and calcareous turbidites that did not have well defined hydrogeologic boundaries. In this research, the same correlation was applied to two ophiolitic (peridotitic) hard-rock aquifers in the Northern Apennines (Northern Italy) with well-defined hydrogeologic boundaries and base-outflow springs. The correlation provided a reliable estimate of the average annual spring discharge thus confirming its effectiveness regardless of bedrock lithology. In the two aquifers studied, the measurable annual outputs (i.e. sum of average annual spring discharges) could be assumed equal to the annual inputs (i.e. vertical recharge) based on the clear-cut aquifer boundaries and a quick groundwater circulation inferable from spring water parameters. Thus, in such setting, the aforementioned correlation also provided an estimate of the annual aquifer recharge allowing the assessment of coefficients of infiltration (i.e. ratio between aquifer recharge and total precipitation) ranging between 10 and 20%.</t>
  </si>
  <si>
    <t>[Segadelli, Stefano] Emilia Romagna Reg Adm, Geol Seism &amp; Soil Serv, Viale Fiera 8, I-4027 Bologna, Italy; [Filippini, Maria; Monti, Anna; Gargini, Alessandro] Alma Mater Studiorum Univ Bologna, Dept Biol Geol &amp; Environm Sci, Via Zamboni 67, I-40126 Bologna, Italy; [Celico, Fulvio] Univ Parma, Dept Chem Life Sci &amp; Environm Sustainabil, Parco Area Sci 157-A, I-43124 Parma, Italy</t>
  </si>
  <si>
    <t>University of Bologna; University of Parma</t>
  </si>
  <si>
    <t>Filippini, M (corresponding author), Alma Mater Studiorum Univ Bologna, Dept Biol Geol &amp; Environm Sci, Via Zamboni 67, I-40126 Bologna, Italy.</t>
  </si>
  <si>
    <t>maria.filippini3@unibo.it</t>
  </si>
  <si>
    <t>Filippini, Maria/AAW-1358-2020</t>
  </si>
  <si>
    <t>Filippini, Maria/0000-0001-5050-5072; segadelli, stefano/0000-0001-5260-6256; Gargini, Alessandro/0000-0002-9271-219X</t>
  </si>
  <si>
    <t>Alma Mater Studiorum Universita di Bologna within the CRUI-CARE Agreement</t>
  </si>
  <si>
    <t>Open access funding provided by Alma Mater Studiorum Universita di Bologna within the CRUI-CARE Agreement.</t>
  </si>
  <si>
    <t>SPRINGER</t>
  </si>
  <si>
    <t>NEW YORK</t>
  </si>
  <si>
    <t>ONE NEW YORK PLAZA, SUITE 4600, NEW YORK, NY, UNITED STATES</t>
  </si>
  <si>
    <t>1431-2174</t>
  </si>
  <si>
    <t>1435-0157</t>
  </si>
  <si>
    <t>HYDROGEOL J</t>
  </si>
  <si>
    <t>Hydrogeol. J.</t>
  </si>
  <si>
    <t>10.1007/s10040-021-02317-z</t>
  </si>
  <si>
    <t>http://dx.doi.org/10.1007/s10040-021-02317-z</t>
  </si>
  <si>
    <t>Geosciences, Multidisciplinary; Water Resources</t>
  </si>
  <si>
    <t>Geology; Water Resources</t>
  </si>
  <si>
    <t>RN3FC</t>
  </si>
  <si>
    <t>WOS:000629515600001</t>
  </si>
  <si>
    <t>Musacchio, A; Mas-Pla, J; Soana, E; Re, V; Sacchi, E</t>
  </si>
  <si>
    <t>Musacchio, Arianna; Mas-Pla, Josep; Soana, Elisa; Re, Viviana; Sacchi, Elisa</t>
  </si>
  <si>
    <t>Governance and groundwater modelling: Hints to boost the implementation of the EU Nitrate Directive. The Lombardy Plain case, N Italy</t>
  </si>
  <si>
    <t>SCIENCE OF THE TOTAL ENVIRONMENT</t>
  </si>
  <si>
    <t>Socio-hydrogeology; Agricultural practices; Backcasting; Soil System Budget; Po plain; Irrigation</t>
  </si>
  <si>
    <t>MANAGEMENT-PRACTICES; WATER GOVERNANCE; PO RIVER; NORTHERN; CONTAMINATION; CHALLENGES; MITIGATION; EVOLUTION; POLLUTION; INSIGHTS</t>
  </si>
  <si>
    <t>The EU Nitrate Directive has been ruling for almost 30 years, nevertheless nitrate concentration in the Lombardy Plain did not decrease. Together with failures of management implementation, a possible cause for such field observations is that management actions were taken without adequately considering the actual hydrogeological dynamics. To consider this aspect, the paper presents a groundwater flow and transport numerical model of a specific area of the Lombardy Plain. The aim of this model is to demonstrate how modelling, as a management tool, can be useful in the governance process. The groundwater model, using well-known MODFLOW-MT3D codes, is based on existing hydrogeological information, while a nitrogen mass balance has been performed at municipal scale to determine the agricultural N surplus to the subsurface. The model adequately reproduces head levels and nitrate concentrations in observation wells for a 10-year simulation period, showing that 4.5% of the N annual input remains stored in the system. The model indicates the efficiency of rivers and springs to export N out from the system at an estimated rate of 77.5% of the annual N inputs. Back to governance, the model shows that management data at municipal level (e.g. irrigation rates, groundwater withdrawal, N net recharge) provide a satisfactory scale for successfully reproducing nitrate evolution. Hence those variables that can be object of debate during a governance process can be treated as input data to the numerical model. Therefore, backcasting exercises can be conducted to check whether the model outcome fits with the expected results of specific management actions. The model highlights how the N mass balance evolves, providing clues on which factors can be managed to reduce nitrate concentrations and meet the Directive's requirements. Numerical groundwater models, as an option to address water management issues, ultimately contribute to solve the information and capacity governance gaps. (c) 2021 Elsevier B.V. All rights reserved.</t>
  </si>
  <si>
    <t>[Musacchio, Arianna; Re, Viviana; Sacchi, Elisa] Univ Pavia, Dept Earth &amp; Environm Sci, Via Ferrata 1, I-27100 Pavia, Italy; [Musacchio, Arianna; Mas-Pla, Josep] Univ Girona, Inst Catala Recerca Aigua ICRA, C Amili Grahit 101, Girona 17003, Spain; [Musacchio, Arianna; Mas-Pla, Josep] Univ Girona, Dept Ciencies Ambientals, GAiA Geocamb, C Amili Grahit 101, Girona 17003, Spain; [Soana, Elisa] Univ Ferrara, Dept Life Sci &amp; Biotechnol, Via L Borsari 46, I-44121 Ferrara, Italy; [Re, Viviana] Univ Pisa, Dept Earth Sci, Via Santa Maria 53, I-56126 Pisa, Italy</t>
  </si>
  <si>
    <t>University of Pavia; Institut Catala de Recerca de l'Aigua (ICRA); Universitat de Girona; Universitat de Girona; University of Ferrara; University of Pisa</t>
  </si>
  <si>
    <t>Musacchio, A (corresponding author), Univ Pavia, Dept Earth &amp; Environm Sci, Via Ferrata 1, I-27100 Pavia, Italy.</t>
  </si>
  <si>
    <t>arianna.musacchio@gmail.com</t>
  </si>
  <si>
    <t>Re, Viviana/O-1540-2019; Mas-Pla, Josep/B-9582-2009</t>
  </si>
  <si>
    <t>Re, Viviana/0000-0001-6002-0159; Mas-Pla, Josep/0000-0002-8491-9895</t>
  </si>
  <si>
    <t>Cariplo Foundation [2015-0263]; Spanish Research Program [FEDER-MCIU-AEI/CGL2017-87216-C4-4-R]</t>
  </si>
  <si>
    <t>Cariplo Foundation(Fondazione Cariplo); Spanish Research Program(Spanish Government)</t>
  </si>
  <si>
    <t>This work was developed in the frame of the project Squaring the cycle: the INTEgration of GROundwater processes in Nutrient budgets for a basin-oriented remediation strategy (INTEGRON), involving the University of Pavia, the CNR-IRSA and the University of Parma, and supported by the Cariplo Foundation (Grant number: 2015-0263). Numerical modelling aims and procedures also benefit from project PACE-IMPACT (FEDER-MCIU-AEI/CGL2017-87216-C4-4-R) funded by the Spanish Research Program.</t>
  </si>
  <si>
    <t>0048-9697</t>
  </si>
  <si>
    <t>1879-1026</t>
  </si>
  <si>
    <t>SCI TOTAL ENVIRON</t>
  </si>
  <si>
    <t>Sci. Total Environ.</t>
  </si>
  <si>
    <t>10.1016/j.scitotenv.2021.146800</t>
  </si>
  <si>
    <t>http://dx.doi.org/10.1016/j.scitotenv.2021.146800</t>
  </si>
  <si>
    <t>APR 2021</t>
  </si>
  <si>
    <t>SJ6CN</t>
  </si>
  <si>
    <t>WOS:000655620900003</t>
  </si>
  <si>
    <t>Rankoana, SA</t>
  </si>
  <si>
    <t>Rankoana, Sejabaledi A.</t>
  </si>
  <si>
    <t>Food security under unreliable rainfall: the case study of a rural community in Limpopo Province, South Africa</t>
  </si>
  <si>
    <t>JOURNAL OF WATER AND CLIMATE CHANGE</t>
  </si>
  <si>
    <t>climate change; food security; geothermal hot spring; rainfall scarcity; subsistence farming</t>
  </si>
  <si>
    <t>INDIGENOUS IRRIGATION</t>
  </si>
  <si>
    <t>The present study assessed the use of a geothermal hot spring water flow as an adaptation practice to improve subsistence crop production. The aim of this study is to contribute towards natural resource use and management as an adaptation measure to the problem of rainfall scarcity in subsistence production. Focus group discussions with 45 subsistence farmers were conducted in a community garden in which subsistence crops are grown and maintained through a hot spring irrigation system. The study results show that the farmers are aware that rainfall in Sagole community is becoming scarce. The scarcity of rainfall is impacting negatively on subsistence crop production which is characterised by poor productivity. However, the farmers developed an irrigation system downstream of the geothermal hot spring in which the water is furrowed to the garden to irrigate vegetables and fruits throughout the year.</t>
  </si>
  <si>
    <t>[Rankoana, Sejabaledi A.] Univ Limpopo, Dept Sociol &amp; Anthropol, Private Bag X1106, ZA-0727 Sovenga, South Africa</t>
  </si>
  <si>
    <t>University of Limpopo</t>
  </si>
  <si>
    <t>Rankoana, SA (corresponding author), Univ Limpopo, Dept Sociol &amp; Anthropol, Private Bag X1106, ZA-0727 Sovenga, South Africa.</t>
  </si>
  <si>
    <t>sejabaledi.rankoana@ul.ac.za</t>
  </si>
  <si>
    <t>ALLIANCE HOUSE, 12 CAXTON ST, LONDON SW1H0QS, ENGLAND</t>
  </si>
  <si>
    <t>2040-2244</t>
  </si>
  <si>
    <t>J WATER CLIM CHANGE</t>
  </si>
  <si>
    <t>J. Water Clim. Chang.</t>
  </si>
  <si>
    <t>10.2166/wcc.2019.109</t>
  </si>
  <si>
    <t>http://dx.doi.org/10.2166/wcc.2019.109</t>
  </si>
  <si>
    <t>MU9FJ</t>
  </si>
  <si>
    <t>WOS:000555970900005</t>
  </si>
  <si>
    <t>Martínez-Valderrama, J; Guirado, E; Maestre, FT</t>
  </si>
  <si>
    <t>Martinez-Valderrama, Jaime; Guirado, Emilio; Maestre, Fernando T.</t>
  </si>
  <si>
    <t>Unraveling Misunderstandings about Desertification: The Paradoxical Case of the Tabernas-Sorbas Basin in Southeast Spain</t>
  </si>
  <si>
    <t>LAND</t>
  </si>
  <si>
    <t>desertification; groundwater; irrigation; olive groves; southern Europe</t>
  </si>
  <si>
    <t>EROSION; RESPONSES; ALMERIA; COVER; MODEL</t>
  </si>
  <si>
    <t>From its origins, the concept of desertification has been controversial. The prevailing confusion between two desertification visions, one that considers it as the expansion of deserts and another that emphasizes its anthropogenic component, has been transferred to society. Here we illustrate misunderstandings about desertification using a very illustrative case from the Tabernas-Sorbas Basin (Almeria, Spain), where striking badlands that are often used as an image of desertification coexist with an intensive olive agriculture that is irreversibly deteriorating the only oasis in continental Europe (Los Molinos spring). The olive tree is a traditional Mediterranean dryland crop and until the 1950s only about 200 ha were irrigated in this area. However, the profitability of the crop has caused irrigation to expand to 4400 ha in the last two decades. The process of intensification has been reinforced giving way to super-intensive irrigation, which involves going from 210 to 1550 trees/ha, which in a few years already occupies more than 1500 ha. The effects on the water balance of the aquifer feeding these crops have been severe, and the flow of the Los Molinos spring has gone from more than 40 L/s for the period 1970-2000 to the current 7.28 L/s. Unraveling the mechanisms of land degradation and its main drivers are the first step to propose management actions to achieve a more sustainable use of resources and to combat desertification.</t>
  </si>
  <si>
    <t>[Martinez-Valderrama, Jaime; Guirado, Emilio; Maestre, Fernando T.] Univ Alicante, Inst Multidisciplinar Estudio Medio Ramon Margale, Carretera San Vicente Del Raspeig S-N, San Vicente Del Raspeig 03690, Spain; [Maestre, Fernando T.] Univ Alicante, Dept Ecol, Carretera San Vicente Del Raspeig S-N, San Vicente Del Raspeig 03690, Spain</t>
  </si>
  <si>
    <t>Universitat d'Alacant; Universitat d'Alacant</t>
  </si>
  <si>
    <t>Martínez-Valderrama, J (corresponding author), Univ Alicante, Inst Multidisciplinar Estudio Medio Ramon Margale, Carretera San Vicente Del Raspeig S-N, San Vicente Del Raspeig 03690, Spain.</t>
  </si>
  <si>
    <t>jaime.mv@ua.es; e.guirado@ual.es; ft.maestre@gmail.com</t>
  </si>
  <si>
    <t>Guirado, Emilio/D-2321-2019; Guirado, Emilio/GOG-9161-2022; Maestre, Fernando T./A-6825-2008; Martinez-Valderrama, Jaime/L-1891-2015</t>
  </si>
  <si>
    <t>Guirado, Emilio/0000-0001-5348-7391; Maestre, Fernando T./0000-0002-7434-4856; Martinez-Valderrama, Jaime/0000-0001-5859-5674</t>
  </si>
  <si>
    <t>European Research Council [647038]; Generalitat Valenciana [CIDEGENT/2018/041]</t>
  </si>
  <si>
    <t>European Research Council(European Research Council (ERC)); Generalitat Valenciana(Center for Forestry Research &amp; Experimentation (CIEF))</t>
  </si>
  <si>
    <t>This research was funded by the European Research Council grant agreement n degrees 647038 (BIODESERT). FTM acknowledges support from Generalitat Valenciana (CIDEGENT/2018/041).</t>
  </si>
  <si>
    <t>2073-445X</t>
  </si>
  <si>
    <t>LAND-BASEL</t>
  </si>
  <si>
    <t>Land</t>
  </si>
  <si>
    <t>AUG</t>
  </si>
  <si>
    <t>10.3390/land9080269</t>
  </si>
  <si>
    <t>http://dx.doi.org/10.3390/land9080269</t>
  </si>
  <si>
    <t>Environmental Studies</t>
  </si>
  <si>
    <t>Social Science Citation Index (SSCI)</t>
  </si>
  <si>
    <t>OA5RK</t>
  </si>
  <si>
    <t>WOS:000577841900001</t>
  </si>
  <si>
    <t>Ncube, S; Mlunguza, NY; Dube, S; Ramganesh, S; Ogola, HJO; Nindi, MM; Chimuka, L; Madikizela, LM</t>
  </si>
  <si>
    <t>Ncube, Somandla; Mlunguza, Nomchenge Yamkelani; Dube, Simiso; Ramganesh, Selvarajan; Ogola, Henry Joseph Oduor; Nindi, Mathew Muzi; Chimuka, Luke; Madikizela, Lawrence Mzukisi</t>
  </si>
  <si>
    <t>Physicochemical characterization of the pelotherapeutic and balneotherapeutic clayey soils and natural spring water at Isinuka traditional healing spa in the Eastern Cape Province of South Africa</t>
  </si>
  <si>
    <t>Isinuka pond; Port St Johns; Clay; Geophagy; Pelotherapy; Balneotherapy</t>
  </si>
  <si>
    <t>PORT ST JOHNS; GEOCHEMICAL ANALYSES; PREGNANT-WOMEN; HEALTH-RISK; MINERALS; GEOPHAGY; ELEMENTS; PASTES; MUD; SUITABILITY</t>
  </si>
  <si>
    <t>Isinuka Springs at Port St Johns in the Eastern Cape Province of South Africa is a traditional spa sacred to the AmaMpondo tribe of the Xhosa speaking people. The bathing pond is considered to have healing powers both spiritually and therapeutically. Hundreds of people flock into the spiritual pond every weekend for both recreational and its spiritual healing power. In this study, we present the metal concentrations of the bathing pond (sediments and water samples), the hole drinking water as well as sediments from a cave situated at the bottom of the hill harbouring the bathing pond. Our results show that the geophagic clays from the cave and bathing pond has elevated concentrations of earth metals (up to 134,506 mg kg(-1) for calcium), trace metals (up to 36,272 mg kg(-1) for iron) and toxic metals (up to 25 mg kg(-1) for lead). The levels of both essential and toxic metals in the drinking water were above the recommended daily limits except for zinc and copper. Aluminium, a metal with antibacterial activity was as high as 71,792 mg kg(--) in pond sediments. Even though the results show elevated concentrations especially for toxic metals, the study observes that the spa remains limited in potential for metal toxipathy because the frequency of contact with the pond is minimal estimated at once a week by traditional healers and once a month for locals while visitors from other parts of the province rarely come back. (C) 2020 Elsevier B.V. All rights reserved.</t>
  </si>
  <si>
    <t>[Ncube, Somandla; Dube, Simiso; Nindi, Mathew Muzi] Univ South Africa, Dept Chem, Private Bag X6, ZA-1710 Florida, South Africa; [Mlunguza, Nomchenge Yamkelani; Madikizela, Lawrence Mzukisi] Durban Univ Technol, Dept Chem, POB 1334, ZA-4000 Durban, South Africa; [Ramganesh, Selvarajan; Ogola, Henry Joseph Oduor] Univ South Africa, Dept Environm Sci, Private Bag X6, ZA-1710 Florida, South Africa; [Chimuka, Luke] Univ Witwatersrand, Sch Chem, Mol Sci Inst, Private Bag X3, ZA-2050 Johannesburg, South Africa</t>
  </si>
  <si>
    <t>University of South Africa; Durban University of Technology; University of South Africa; University of Witwatersrand</t>
  </si>
  <si>
    <t>Ncube, S (corresponding author), Univ South Africa, Dept Chem, Private Bag X6, ZA-1710 Florida, South Africa.;Madikizela, LM (corresponding author), Durban Univ Technol, Dept Chem, POB 1334, ZA-4000 Durban, South Africa.</t>
  </si>
  <si>
    <t>ncubes@unisa.ac.za; lawrencem2@dut.ac.za</t>
  </si>
  <si>
    <t>Mlunguza, Nomchenge Yamkelani/IQV-7740-2023; Ogola, Henry/N-5904-2017; Ncube, Somandla/HZK-0255-2023; Nindi, Mathew Muzi MM/V-5895-2018; Ncube, Somandla/GLU-9422-2022</t>
  </si>
  <si>
    <t>Ogola, Henry/0000-0003-1603-6430; Ncube, Somandla/0000-0002-3190-2504; Nindi, Mathew Muzi MM/0000-0001-7222-1505; Mlunguza, Nomchenge/0000-0002-1897-4490; Chimuka, Luke/0000-0002-8552-2478; Madikizela, Lawrence/0000-0001-6096-2701</t>
  </si>
  <si>
    <t>National Research Foundation of South Africa [114415]; University of South Africa Postdoctoral Fellowship [409000]</t>
  </si>
  <si>
    <t>National Research Foundation of South Africa(National Research Foundation - South Africa); University of South Africa Postdoctoral Fellowship</t>
  </si>
  <si>
    <t>This work was funded by the National Research Foundation of South Africa (grant number: 114415) awarded to LM Madikizela and the University of South Africa Postdoctoral Fellowship (grant number: 409000) awarded to S Ncube.</t>
  </si>
  <si>
    <t>MAY 15</t>
  </si>
  <si>
    <t>10.1016/j.scitotenv.2020.137284</t>
  </si>
  <si>
    <t>http://dx.doi.org/10.1016/j.scitotenv.2020.137284</t>
  </si>
  <si>
    <t>KU8WU</t>
  </si>
  <si>
    <t>WOS:000519994800094</t>
  </si>
  <si>
    <t>Angelakis, AN; Voudouris, KS; Tchobanoglous, G</t>
  </si>
  <si>
    <t>Angelakis, A. N.; Voudouris, K. S.; Tchobanoglous, G.</t>
  </si>
  <si>
    <t>Evolution of water supplies in the Hellenic world focusing on water treatment and modern parallels</t>
  </si>
  <si>
    <t>ancient Greece; ancient hydraulic technologies; future trends; modern times; urban water systems; water treatment devices</t>
  </si>
  <si>
    <t>WASTE-WATER; STORMWATER TECHNOLOGIES; MANAGEMENT; GREECE; HISTORY; SANITATION; RESOURCES; REUSE</t>
  </si>
  <si>
    <t>Advanced, well organized, and operated urban water supply systems existed in Greece from the Bronze Age (ca. 3200-1100 BC). At the dawn of human history, surface water and groundwater, principally springs, were the most common water supply sources. As the population grew, periodic water shortages occurred. In Early Minoan times (ca. 3200-2100 BC), these water shortages led to the development of sophisticated hydraulic structures for importing water and for the harvesting and storage of rainwater. In addition, the water treatment technologies and water distribution techniques developed at that time served as the basis for the advanced technological progress in the development of the urban water supply systems in the centuries that followed. In this paper, an overview of the evolution of public water supplies and water treatment technologies in the Hellenic world through the centuries up to modern times is presented. Some of the most significant innovations in the provision of water, its treatment, and distribution are highlighted. The overview is followed by a discussion of the contemporary situation, emerging trends, and future challenges, and parallels are drawn between historical developments and the water supply problems faced today.</t>
  </si>
  <si>
    <t>[Angelakis, A. N.] HAO Demeter, Agr Res Inst Crete, Iraklion 71300, Greece; [Angelakis, A. N.] Union Hellen Water Supply &amp; Sewerage Operators, Larisa 41222, Greece; [Voudouris, K. S.] Aristotle Univ Thessaloniki, Lab Engn Geol &amp; Hydrogeol, Thessaloniki, Greece; [Tchobanoglous, G.] Univ Calif Davis, Dept Civil &amp; Environm Engn, Davis, CA 95616 USA</t>
  </si>
  <si>
    <t>Aristotle University of Thessaloniki; University of California System; University of California Davis</t>
  </si>
  <si>
    <t>Voudouris, KS (corresponding author), Aristotle Univ Thessaloniki, Lab Engn Geol &amp; Hydrogeol, Thessaloniki, Greece.</t>
  </si>
  <si>
    <t>kvoudour@geo.auth.gr</t>
  </si>
  <si>
    <t>10.2166/ws.2020.032</t>
  </si>
  <si>
    <t>http://dx.doi.org/10.2166/ws.2020.032</t>
  </si>
  <si>
    <t>LT7UG</t>
  </si>
  <si>
    <t>WOS:000537271000002</t>
  </si>
  <si>
    <t>Gargini, A; Stefani, A; Vannini, S</t>
  </si>
  <si>
    <t>Gargini, Alessandro; Stefani, Alessandro; Vannini, Stefano</t>
  </si>
  <si>
    <t>The groundwater flow system of Terme Alte (Alto Reno Terme, Bologna, Italy).</t>
  </si>
  <si>
    <t>Italian</t>
  </si>
  <si>
    <t>Porretta Terme; hydrogeology; thermal water; hydrodynamic parametrization; aquifer</t>
  </si>
  <si>
    <t>The thermal field of Porretta Terme, located in the Alto Reno Terme municipality (Bologna), has always raised interest for its peculiar waters since ancient times. Indeed, the use of the springs dates back to the I-II century A.D. and perhaps even in the Etruscan period. Porretta's thermal tradition has developed over the centuries. First regulation, issued in 1936, allowed to cultivate the mineral deposit and its natural gas in a 740 000 acres wide land. The thermal waters, a public good, are indeed ruled by specific laws which control their use through a grant where the Public Authority makes the licensee, usually a private, follow a series of accomplishments aimed at not damaging the quantitative and qualitative characteristics (R.D. July 29, 1927 n. 1443). Fourteen thermo- mineral springs out of the nineteen located in the given land are currently exploited. They are divided into two groups, which differentiate either for the chemical properties of the waters and their topographic location. The first group of springs, called salt-bromoiodic, with higher salinity and temperature, is located in the upper part of Porretta along the Rio Maggiore, a tributary on the left bank of the Reno River. This is the portion of the deposit that has been studied. The second group of springs, called sulphurous, characterized by lower temperatures and salinity, is located south-east Porretta on the left side of the Reno River. These thermo-mineral water resources appear to be very worthy and need particular care and protection. By using the results of past research, the essential bibliography of which has been edited in the end- notes, the aim was to develop the hydrogeological parameters of the aquifer that feeds the thermo-mineral sources, identify and understand the conceptual model of the groundwater circulation system, also detecting the interference between the different sources in the area examined. This type of research, which is usually applied to aquifers in sedimentary and granular soils, can be considered original. Indeed, an exhaustive hydrodynamic parameterization of a fractured thermal aquifer system such as that of Porretta has never been conducted. The collection of observational data on the hydrological regime and on the chemical composition of hot waters during the six months of field surveys, which confirmed the substantial constancy of the values over time, was also remarkable.</t>
  </si>
  <si>
    <t>[Stefani, Alessandro] Univ Bologna, Alma Mater Studiorum, Biol Geol &amp; Environm Sci Dept, Bologna, Italy; [Vannini, Stefano] Thermal Field Terme Porretta, Porretta Terme, Italy</t>
  </si>
  <si>
    <t>University of Bologna</t>
  </si>
  <si>
    <t>Stefani, A (corresponding author), Univ Bologna, Alma Mater Studiorum, Biol Geol &amp; Environm Sci Dept, Bologna, Italy.</t>
  </si>
  <si>
    <t>alessandro.stefani7@studio.unibo.it</t>
  </si>
  <si>
    <t>10.7343/as-2020-402</t>
  </si>
  <si>
    <t>http://dx.doi.org/10.7343/as-2020-402</t>
  </si>
  <si>
    <t>MG8KE</t>
  </si>
  <si>
    <t>WOS:000546279500005</t>
  </si>
  <si>
    <t>Bozdag, A; Ince, I; Bozdag, A; Hatir, ME; Tosunlar, MB; Korkanç, M</t>
  </si>
  <si>
    <t>Bozdag, Ali; Ince, Ismail; Bozdag, Ayla; Hatir, M. Ergun; Tosunlar, M. Bahadir; Korkanc, Mustafa</t>
  </si>
  <si>
    <t>An assessment of deterioration in cultural heritage: the unique case of Eflatunpinar Hittite Water Monument in Konya, Turkey</t>
  </si>
  <si>
    <t>BULLETIN OF ENGINEERING GEOLOGY AND THE ENVIRONMENT</t>
  </si>
  <si>
    <t>Non-destructive tests; Deterioration; Physico-mechanical properties; Eflatunpinar Hittite Water Monument; Building stone</t>
  </si>
  <si>
    <t>FREEZE-THAW; MECHANICAL-PROPERTIES; BUILDING-MATERIALS; CARBONATE ROCKS; CYCLES; DECAY; VELOCITY; MODEL</t>
  </si>
  <si>
    <t>Stone monuments are important symbols of cultural heritage of countries. However, many environmental factors negatively affect these monuments. The increasing damage on the stone monuments and the danger of irreversible loss of cultural heritage have resulted in growing efforts for the preservation of the monuments. Eflatunpinar Hittite Water Monument in Beysehir, Konya, Turkey, is a unique Hittite cultural monument that has survived for nearly 3200 years even though it has been exposed to many environmental effects. In this study, non-destructive testing (NDT) was used to detect the degradation on the building stones of the Eflatunpinar Hittite Water Monument and change-deterioration maps were prepared subsequently. It was also investigated whether the chemistry of the Eflatunpinar spring water may cause deterioration. Additionally, the petrographic, chemical, and physico-mechanical properties of the rocks taken from the ancient stone quarry were determined in order to compare with the properties of the monument's building stones. Based on the physico-chemical characteristics of the Eflatunpinar spring water and XRD results of crusts in building stone surface of the monument, it was identified that water can be effective on the formation of calcite and gypsum crusts especially in the lower parts of the monument. However, applied NDT methods and change-deterioration maps indicated that the deterioration as well as neglect and abandonment in the monument are mostly associated with the capillary effect of the flowing water through the structure and the deterioration effect is more apparent in contact points between the building stone and the flowing water. Additionally, in the building stones above the capillary front, the conservation condition is significantly better.</t>
  </si>
  <si>
    <t>[Bozdag, Ali; Ince, Ismail; Bozdag, Ayla] Konya Tech Univ, Fac Engn &amp; Nat Sci, Dept Geol Engn, Konya, Turkey; [Hatir, M. Ergun] Necmettin Erbakan Univ, Fac Fine Arts, Dept Interior Architecture &amp; Environm Design, Konya, Turkey; [Tosunlar, M. Bahadir] Mus Alparslan Univ, Fac Engn &amp; Architecture, Dept Architect, Mus, Turkey; [Korkanc, Mustafa] Nigde Omer Halisdemir Univ, Dept Geol Engn, Fac Engn, Nigde, Turkey</t>
  </si>
  <si>
    <t>Konya Technical University; Necmettin Erbakan University; Mus Alparslan University; Nigde Omer Halisdemir University</t>
  </si>
  <si>
    <t>Bozdag, A (corresponding author), Konya Tech Univ, Fac Engn &amp; Nat Sci, Dept Geol Engn, Konya, Turkey.</t>
  </si>
  <si>
    <t>abozdag@ktun.edu.tr</t>
  </si>
  <si>
    <t>Ergün, Mehmet/AAV-7918-2020; Korkanç, Mustafa/AAE-6933-2020; ince, ismail/AAA-3236-2021</t>
  </si>
  <si>
    <t>ince, ismail/0000-0002-6692-7584</t>
  </si>
  <si>
    <t>1435-9529</t>
  </si>
  <si>
    <t>1435-9537</t>
  </si>
  <si>
    <t>B ENG GEOL ENVIRON</t>
  </si>
  <si>
    <t>Bull. Eng. Geol. Environ.</t>
  </si>
  <si>
    <t>10.1007/s10064-019-01617-9</t>
  </si>
  <si>
    <t>http://dx.doi.org/10.1007/s10064-019-01617-9</t>
  </si>
  <si>
    <t>OCT 2019</t>
  </si>
  <si>
    <t>Engineering, Environmental; Engineering, Geological; Geosciences, Multidisciplinary</t>
  </si>
  <si>
    <t>Engineering; Geology</t>
  </si>
  <si>
    <t>KW0AN</t>
  </si>
  <si>
    <t>WOS:000492574800001</t>
  </si>
  <si>
    <t>Martín-Arias, J; Martínez-Santos, P; Andreo, B</t>
  </si>
  <si>
    <t>Martin-Arias, Javier; Martinez-Santos, Pedro; Andreo, Bartolome</t>
  </si>
  <si>
    <t>Modelling the effects of climate change and population growth in four intensively exploited Mediterranean aquifers. The Mijas range, southern Spain</t>
  </si>
  <si>
    <t>Groundwater model; Processing modflow; Climate change; Future scenarios; Karstic aquifer; Fisurated flow system</t>
  </si>
  <si>
    <t>MANCHA OCCIDENTAL AQUIFER; GROUNDWATER RESOURCES; CARBONATE AQUIFERS; CHANGE IMPACTS; RECHARGE; BASIN; FLOW; VULNERABILITY; MANAGEMENT; DEMAND</t>
  </si>
  <si>
    <t>Groundwater is key to economic growth in the Mediterranean region. This is particularly true of areas such as southern Spain, where aquifers underpin social development by supplying water to a booming tourist industry. Intensive groundwater use raises sustainability concerns, as pumping often exceeds the long-term recharge rate. Climate change and population growth are likely to exacerbate the water supply challenge in the coming years, due to the expected decrease in rainfall and to increasing competition among users. This paper examines some of the main aquifers in the Costa del Sol region, one of Spain's leading tourist destinations, where intensive groundwater extraction has led to water table drawdowns and the desiccation of all major springs. A numerical model was developed and calibrated for the purpose of evaluating the likely evolution of the system in the future. Downscaled scenarios from global circulation models were coupled with population growth forecasts to establish a range of plausible water management scenarios. Given the relatively small size of the aquifers and the limited recharge rate, the current pumping patterns appear unsustainable. Results suggest that drawdowns in excess of 150 m could take place within the next decade, thus compromising domestic supplies.</t>
  </si>
  <si>
    <t>[Martin-Arias, Javier; Andreo, Bartolome] Univ Malaga, Dept Geol, E-29071 Malaga, Spain; [Martin-Arias, Javier; Andreo, Bartolome] Univ Malaga, Ctr Hydrogeol Univ Malaga CEHIUMA, E-29071 Malaga, Spain; [Martinez-Santos, Pedro] Univ Complutense Madrid, Fac Geol Sci, Dept Geodynam Stratig &amp; Palaeontol, UNESCO Chair Appropriate Technol Human Dev, E-28040 Madrid, Spain</t>
  </si>
  <si>
    <t>Universidad de Malaga; Universidad de Malaga; Complutense University of Madrid</t>
  </si>
  <si>
    <t>Martín-Arias, J (corresponding author), Univ Malaga CEHIUMA, Dept Geol, Malaga, Spain.;Martín-Arias, J (corresponding author), Univ Malaga CEHIUMA, Ctr Hydrogeol, Malaga, Spain.</t>
  </si>
  <si>
    <t>j.martin@uma.es; pemartin@ucm.es; andreo@uma.es</t>
  </si>
  <si>
    <t>martinez-santos, pedro/AFP-6982-2022</t>
  </si>
  <si>
    <t>martinez-santos, pedro/0000-0003-2014-4063</t>
  </si>
  <si>
    <t>University of Malaga [8.06/5.44.4100]; Ministerio de Economia y Empresas (MINECO) [CGL 2015-65858R]; Junta de Andalucia [RNM-308]</t>
  </si>
  <si>
    <t>University of Malaga(University of Malaga); Ministerio de Economia y Empresas (MINECO); Junta de Andalucia(Junta de Andalucia)</t>
  </si>
  <si>
    <t>This paper was funded under projects 8.06/5.44.4100 of the University of Malaga, CGL 2015-65858R of the Ministerio de Economia y Empresas (MINECO), and the Research Group RNM-308 of the Junta de Andalucia. The authors would also like to thank to water supply companies of Alhaurin de la Torre, Torremolinos and Benalm.adena, as well as the farmers and groundwater users of the Mijas range for their cooperation. In addition, the authors would also like to thanks Andreas Hartmann (University of Freiburg, Germany) for his support in the correction of this paper. The paper compiles some of the main results of the first author's Dissertation.</t>
  </si>
  <si>
    <t>10.1016/j.jenvman.2020.110316</t>
  </si>
  <si>
    <t>http://dx.doi.org/10.1016/j.jenvman.2020.110316</t>
  </si>
  <si>
    <t>LE8ZA</t>
  </si>
  <si>
    <t>WOS:000527016200041</t>
  </si>
  <si>
    <t>Guitián, MAR; Real, C; Ramil-Rego, P; Franco, RR; Castro, HL</t>
  </si>
  <si>
    <t>Rodriguez Guitian, Manuel A.; Real, Carlos; Ramil-Rego, Pablo; Romero Franco, Rosa; Lopez Castro, Hugo</t>
  </si>
  <si>
    <t>Characteristics, vulnerability and conservation value of active tufa-forming springs on coastal cliffs in the NW Iberian Peninsula</t>
  </si>
  <si>
    <t>OCEAN &amp; COASTAL MANAGEMENT</t>
  </si>
  <si>
    <t>Atlantic biogeographical region; Littoral cliffs; Bryo-pteridophitic communities; CD 92/43/EEC; Hard-water springs</t>
  </si>
  <si>
    <t>TRAVERTINE DEPOSITS; ASTURIAS; POACEAE; SYSTEM; BASIN</t>
  </si>
  <si>
    <t>Tufa-forming hard water springs are classified as a priority natural habitat of community interest and described in Annex I of Community Directive 92/43/EEC as (Natura, 2000 habitat type 7220* Petrifying springs with tufa formation [Cratoneurion]). This type of habitat is scarce along the European Atlantic coast. In this study, petrifying springs in 36 coastal locations in the NW Iberian Peninsula were described on the basis of their physiographical characteristics, geomorphologic context, water chemistry, floristic composition and the types of disturbance endangering their conservation. The springs under study differed from other coastal and inland examples of this type of habitat in relation to the abiotic factors controlling their distribution and also some botanical traits. They are the southernmost petrifying springs reported to date on the Atlantic coast of Europe. Unfortunately, one third of the study sites lie outside of the protected areas delimited in the European Natura 2000 Network. This suggests that the network should be extended in order to conserve biodiversity and natural heritage in Atlantic Europe.</t>
  </si>
  <si>
    <t>[Rodriguez Guitian, Manuel A.] Univ Santiago de Compostela, Escola Politecn Super Enxenaria, Dept Prod Vexetal &amp; Proxectos Enxenaria, GI Terr &amp; Biodiversidade 1934, Lugo 27004, Galicia, Spain; [Real, Carlos] Univ Santiago de Compostela, Escola Politecn Super Enxenaria, Dept Biol Func, Lugo 27004, Galicia, Spain; [Ramil-Rego, Pablo; Lopez Castro, Hugo] Rural Univ Santiago de Compostela, Inst Biodiversidade Agr &amp; Desenvolvemento, GI Terr &amp; Biodiversidade 1934, Lugo 27004, Galicia, Spain; [Romero Franco, Rosa] Univ Santiago de Compostela, Escola Politecn Super Enxenaria, Dept Prod Vexetal &amp; Proxectos Enxenaria, GI Sistemas Silvopastorais 1648, Lugo 27004, Galicia, Spain</t>
  </si>
  <si>
    <t>Universidade de Santiago de Compostela; Universidade de Santiago de Compostela; Universidade de Santiago de Compostela</t>
  </si>
  <si>
    <t>Guitián, MAR (corresponding author), Univ Santiago de Compostela, Escola Politecn Super Enxenaria, Dept Prod Vexetal &amp; Proxectos Enxenaria, GI Terr &amp; Biodiversidade 1934, Lugo 27004, Galicia, Spain.</t>
  </si>
  <si>
    <t>manuelantonio.rodriguez@usc.es</t>
  </si>
  <si>
    <t>Real, Carlos/I-1542-2015</t>
  </si>
  <si>
    <t>Real, Carlos/0000-0002-5433-6728</t>
  </si>
  <si>
    <t>ELSEVIER SCI LTD</t>
  </si>
  <si>
    <t>THE BOULEVARD, LANGFORD LANE, KIDLINGTON, OXFORD OX5 1GB, OXON, ENGLAND</t>
  </si>
  <si>
    <t>0964-5691</t>
  </si>
  <si>
    <t>1873-524X</t>
  </si>
  <si>
    <t>OCEAN COAST MANAGE</t>
  </si>
  <si>
    <t>Ocean Coastal Manage.</t>
  </si>
  <si>
    <t>MAY 1</t>
  </si>
  <si>
    <t>10.1016/j.ocecoaman.2020.105122</t>
  </si>
  <si>
    <t>http://dx.doi.org/10.1016/j.ocecoaman.2020.105122</t>
  </si>
  <si>
    <t>Oceanography; Water Resources</t>
  </si>
  <si>
    <t>LB1CV</t>
  </si>
  <si>
    <t>WOS:000524374700005</t>
  </si>
  <si>
    <t>S</t>
  </si>
  <si>
    <t>Yazicigil, H; Ekmekci, M</t>
  </si>
  <si>
    <t>Harmancioglu, NB; Altinbilek, D</t>
  </si>
  <si>
    <t>Yazicigil, Hasan; Ekmekci, Mehmet</t>
  </si>
  <si>
    <t>Groundwater</t>
  </si>
  <si>
    <t>WATER RESOURCES OF TURKEY</t>
  </si>
  <si>
    <t>World Water Resources</t>
  </si>
  <si>
    <t>Article; Book Chapter</t>
  </si>
  <si>
    <t>Turkish groundwater; Turkish aquifers; Safe yield; Sustainable yield; Groundwater management</t>
  </si>
  <si>
    <t>MANAGEMENT; ANATOLIA</t>
  </si>
  <si>
    <t>About 18% of the total water resources potential of Turkey is made up of groundwater resources. Significant portion of the streamflow of major rivers is supplied by groundwater through springs and baseflow. In 1960s and early 1970s, the financial capacity of Turkey did not allow construction of large dams for irrigation. Development of groundwater resources in alluvial plain aquifers where the agriculture was concentrated has been a priority. In 1990s, the building of large dams has been boosted and irrigation by surface waters preferred due to the lower operational cost. From 1990s, not enough funds have been allocated to explore and develop groundwater resources. In spite of its strategic significance, much more has been invested to investigate and develop the visible resource. This unbalanced policy of water resources management has reflected also in the organizational and institutional structure of Turkey. Groundwater resources of Turkey mainly occur in alluvial and karstic aquifers. Large coastal plains and deltas, grabens and pull-apart basins constitute the major alluvial aquifers. The thick and extensive carbonate rocks along the Taurus mountain belt favor formation of productive karst aquifers. The fractured rock aquifers are either low yield or of local importance. Igneous rocks have no permeability and they have very limited outcrops. Groundwater occurs in younger volcanic rocks with limited extension. However, volcanic rock aquifers at foothills of volcanoes, such as Erciyes and Nemrut, may supply a great amount of groundwater where they are recharged by snowmelt. Metamorphic rocks are hydrogeological barriers, in general. They may bear very little amounts of groundwater that might support aquatic ecosystems. Turkey has faced some water mismanagement problems whose consequences are observable in terms of the decline of groundwater levels, reduced spring and streamflows, desiccation of lakes and wetlands and loss of ecosystems. These consequences resulting mainly from managing surface waters and groundwater resources separately, ignoring that they are interacting subsystems of the same and single source, are becoming more frequent and severe. Implementation of the EU-Water Framework Directive has helped, to a certain extent, to maintain the good status and to recover the degraded water resources and the ecosystems. The safe yield approach that has been used in groundwater management needs to be changed to a sustainable yield approach which considers also the ecological water needs. This can only be achieved by competent persons who are educated in hydrogeological characterization, conceptualization and modelling of groundwater systems.</t>
  </si>
  <si>
    <t>[Yazicigil, Hasan] Middle East Tech Univ, Dept Geol Engn, Ankara, Turkey; [Ekmekci, Mehmet] Hacettepe Univ, Hydrogeol Engn Program, Ankara, Turkey; [Ekmekci, Mehmet] Hacettepe Univ, Int Res Ctr Karst Water Resources, Ankara, Turkey</t>
  </si>
  <si>
    <t>Middle East Technical University; Hacettepe University; Hacettepe University</t>
  </si>
  <si>
    <t>Yazicigil, H (corresponding author), Middle East Tech Univ, Dept Geol Engn, Ankara, Turkey.</t>
  </si>
  <si>
    <t>hyazici@metu.edu.tr; ekmekci@hacettepe.edu.tr</t>
  </si>
  <si>
    <t>EKMEKCI, Mehmet/ABC-9363-2020; , Hasan/AAT-2055-2021</t>
  </si>
  <si>
    <t>2509-7385</t>
  </si>
  <si>
    <t>2509-7393</t>
  </si>
  <si>
    <t>978-3-030-11729-0; 978-3-030-11728-3</t>
  </si>
  <si>
    <t>WOR WATER RESOUR</t>
  </si>
  <si>
    <t>10.1007/978-3-030-11729-0_6</t>
  </si>
  <si>
    <t>http://dx.doi.org/10.1007/978-3-030-11729-0_6</t>
  </si>
  <si>
    <t>10.1007/978-3-030-11729-0</t>
  </si>
  <si>
    <t>Environmental Sciences; Environmental Studies; Geography; Water Resources</t>
  </si>
  <si>
    <t>Book Citation Index – Social Sciences &amp; Humanities (BKCI-SSH); Book Citation Index – Science (BKCI-S)</t>
  </si>
  <si>
    <t>Environmental Sciences &amp; Ecology; Geography; Water Resources</t>
  </si>
  <si>
    <t>BN7ZW</t>
  </si>
  <si>
    <t>WOS:000487756200009</t>
  </si>
  <si>
    <t>Martos-Rosillo, S; González-Ramón, A; Ruiz-Constán, A; Marín-Lechado, C; Guardiola-Albert, C; Martos, FM; Jódar, J; Parias, AP</t>
  </si>
  <si>
    <t>Martos-Rosillo, Sergio; Gonzalez-Ramon, Antonio; Ruiz-Constan, Ana; Marin-Lechado, Carlos; Guardiola-Albert, Carolina; Moral Martos, Francisco; Jodar, Jorge; Pedrera Parias, Antonio</t>
  </si>
  <si>
    <t>Water management in the high mountain watersheds of the Sierra Nevada National Park (southern Spain). An example of ancestral Integrated Water Management</t>
  </si>
  <si>
    <t>BOLETIN GEOLOGICO Y MINERO</t>
  </si>
  <si>
    <t>Spanish</t>
  </si>
  <si>
    <t>Sierra Nevada is the main mountain range in the southern Iberian Peninsula and has been catalogued as a Biosphere Reserve (1986), a Natural Park (1989) and a National Park (1999). Apart from its ecological, geomorphological and landscape singularities, there are other remarkable hydrological, historical and cultural features, such as the ancestral water management performed at the headwaters of the rivers. A dense network channels excavated in the ground, the so-called acequias de careo, allows the derivation of melt water from of the river water head towards the higher zone of the hillsides, where it infiltrates. It slowly flows down through the weathered zone of the metamorphic rocks, until reaching the rivers and springs used for supply and irrigation. This water management system, implemented since the Muslim conquest of southern Spain (VIII century), has led to a remarkable transformation of the landscape, where agricultural terraces and pastures coexist with ecosystems of high ecological value. This paper describes the careos water-management technique in a pilot basin, the Berchules watershed, recently studied during 2014 and 2015 by the Geological Survey of Spain. Migration, the abandonment of cultivated lands and, consequently, of the acequias de careo are affecting the dynamics of the rivers, endangering the delicate balance reached between man and nature in the Sierra Nevada, after many centuries of harmonious coexistence.</t>
  </si>
  <si>
    <t>[Martos-Rosillo, Sergio; Gonzalez-Ramon, Antonio; Ruiz-Constan, Ana; Marin-Lechado, Carlos] Inst Geol &amp; Minero Espana, Urbanizac Alcazar del Genil 4, Granada 18006, Spain; [Guardiola-Albert, Carolina] Inst Geol &amp; Minero Espana, C Rios Rosas 23, Madrid 28003, Spain; [Moral Martos, Francisco] Univ Pablo Olavide Sevilla, Carretera Utrera,Km 1, Seville 41013, Spain; [Jodar, Jorge] Inst Geol &amp; Minero Espana, C Manuel Lasala,44,9 C, Zaragoza 50006, Spain; [Pedrera Parias, Antonio] Inst Geol &amp; Minero Espana, Subdelegac Gobierno, Plaza Espana, Seville 41013, Spain</t>
  </si>
  <si>
    <t>Universidad Pablo de Olavide</t>
  </si>
  <si>
    <t>Martos-Rosillo, S (corresponding author), Inst Geol &amp; Minero Espana, Urbanizac Alcazar del Genil 4, Granada 18006, Spain.</t>
  </si>
  <si>
    <t>s.martos@igme.es; antonio.gonzalez@igme.es; a.ruiz@igme.es; c.marin@igme.es; c.guardiola@igme.es; fmormar@upo.es; j.jodar@igme.es; a.pedrera@igme.es</t>
  </si>
  <si>
    <t>Jódar, Jorge/E-6457-2017; RUIZ-CONSTÁN, ANA/L-4634-2014; Pedrera, Antonio/L-6463-2014</t>
  </si>
  <si>
    <t>Jódar, Jorge/0000-0001-8708-0303; RUIZ-CONSTÁN, ANA/0000-0002-0920-6369; Pedrera, Antonio/0000-0003-1990-9292</t>
  </si>
  <si>
    <t>INST GEOLOGICA MINERO ESPANA</t>
  </si>
  <si>
    <t>MADRID</t>
  </si>
  <si>
    <t>MUSEO GEOMINERO, RIOS ROSAS, NO 23, MADRID, 28003, SPAIN</t>
  </si>
  <si>
    <t>0366-0176</t>
  </si>
  <si>
    <t>2253-6167</t>
  </si>
  <si>
    <t>BOL GEOL MIN</t>
  </si>
  <si>
    <t>Bol. Geol. Min.</t>
  </si>
  <si>
    <t>OCT-DEC</t>
  </si>
  <si>
    <t>10.21701/bolgeomin.130.4.008</t>
  </si>
  <si>
    <t>http://dx.doi.org/10.21701/bolgeomin.130.4.008</t>
  </si>
  <si>
    <t>KT2LR</t>
  </si>
  <si>
    <t>gold, Green Submitted</t>
  </si>
  <si>
    <t>WOS:000518847700008</t>
  </si>
  <si>
    <t>Munteanu, C; Munteanu, D; Hoteteu, M; Dogaru, G</t>
  </si>
  <si>
    <t>Munteanu, Constantin; Munteanu, Diana; Hoteteu, Mihail; Dogaru, Gabriela</t>
  </si>
  <si>
    <t>Balneotherapy - medical, scientific, educational and economic relevance reflected by more than 250 articles published in Balneo Research Journal</t>
  </si>
  <si>
    <t>BALNEO RESEARCH JOURNAL</t>
  </si>
  <si>
    <t>Balneology; Balneotherapy; Balneo Research Journal; Natural therapeutic factors; Balneary Resort</t>
  </si>
  <si>
    <t>NATURAL THERAPEUTIC FACTORS; ARTIFICIAL AIR IONIZATION; UPPER-LIMB REHABILITATION; CARBONATED MINERAL-WATER; CANCER-RELATED FATIGUE; PULSED SHORT WAVES; QUALITY-OF-LIFE; BAILE TUSNAD; ISCHEMIC-STROKE; SPRING 3</t>
  </si>
  <si>
    <t>Introduction. Balneology has a long European and Asian tradition and Romania can be the cornerstone of international bridges in this area due to its geographical position, legendary tradition and extraordinary natural resources of all kind. The use of thermal and mineral springs on the territory of the country for health and treatment purposes is a tradition with a history of more than two thousand years. Unique spa resources, such as thermal and mineral springs, mud, mofettes, saline microclimate and bioclimate (sedative or relaxing, exciting of marine seaside or plains, stimulant or tonic), are used successfully in the sphere of health care services, preventive medical actions, rehabilitation and wellness. Legend of Hercule bathing in Cerna's waters is a proof of the use of thermal waters long before the Roman conquest. This tradition exists in almost all civilizations. Today it maintains its usefulness and is spread across all continents, mainly in the Middle East and South and East Europe, Asia (Middle East, Japan, China, Turkey), South America (Argentina, Mexico, Colombia) and North Africa (Morocco, Tunisia) (244-249). Material and method. This article is a sistematic and summarizing review of all published articles by Balneo Research Journal in its ten years of existence, from november 2010 until September 2019. All the ten volumes and more than 250 articles were analized in order to understand the main thematic of the articles, the more usefull scientific concepts, the realistic benefits of the published articles for the development of Balneology. Results and discussions. Analizing an article database of about 250 publised articles in Balneo Research Journal can be of real impact on the development of the field of Balneology but also can drive the future of the jurnal to better understand its implications in the scientific arena. Conclusions. Main scientific concepts with which Balneology is operating, interdisciplinary connections and interests were focused on ideas to have in mind by the authors and readers of this article.</t>
  </si>
  <si>
    <t>[Munteanu, Constantin; Munteanu, Diana; Hoteteu, Mihail; Dogaru, Gabriela] Romanian Assoc Balneol, Bucharest, Romania; [Munteanu, Constantin] Emergency Clin Hosp Bagdasar Arseni, Bucharest, Romania; [Munteanu, Diana] Natl Inst Rehabil Phys Med &amp; Balneoclimatol, Bucharest, Romania; [Hoteteu, Mihail] Biosafety LTD, Bucharest, Romania; [Dogaru, Gabriela] Iuliu Hatieaganu Med &amp; Pharm Univ, Cluj Napoca, Romania</t>
  </si>
  <si>
    <t>Munteanu, C (corresponding author), Romanian Assoc Balneol, Bucharest, Romania.;Munteanu, C (corresponding author), Emergency Clin Hosp Bagdasar Arseni, Bucharest, Romania.</t>
  </si>
  <si>
    <t>office@bioclima.ro</t>
  </si>
  <si>
    <t>Munteanu, Constantin/ACM-9541-2022; Constantin, Munteanu/GYV-5952-2022</t>
  </si>
  <si>
    <t>Munteanu, Constantin/0000-0002-1084-7710;</t>
  </si>
  <si>
    <t>ROMANIAN ASSOC BALNEOLOGY</t>
  </si>
  <si>
    <t>BUCHAREST</t>
  </si>
  <si>
    <t>BUCHAREST, SECTOR 2, ALEEA DOBRINA NO 7, BL D10, SC A, AP 4, BUCHAREST, 00000, ROMANIA</t>
  </si>
  <si>
    <t>2069-7597</t>
  </si>
  <si>
    <t>2069-7619</t>
  </si>
  <si>
    <t>BALNEO RES J</t>
  </si>
  <si>
    <t>Balneo Res. J.</t>
  </si>
  <si>
    <t>10.12680/balneo.2019.257</t>
  </si>
  <si>
    <t>http://dx.doi.org/10.12680/balneo.2019.257</t>
  </si>
  <si>
    <t>Rehabilitation</t>
  </si>
  <si>
    <t>IU1GH</t>
  </si>
  <si>
    <t>WOS:000483324300001</t>
  </si>
  <si>
    <t>Brosnan, T; Becker, MW; Lipo, CP</t>
  </si>
  <si>
    <t>Brosnan, Tanya; Becker, Matthew W.; Lipo, Carl P.</t>
  </si>
  <si>
    <t>Coastal groundwater discharge and the ancient inhabitants of Rapa Nui (Easter Island), Chile</t>
  </si>
  <si>
    <t>Easter Island; Submarine groundwater discharge; Coastal aquifers; Volcanic aquifer; Island hydrology</t>
  </si>
  <si>
    <t>SALTWATER INTRUSION; COLONIZATION; MANAGEMENT; SETTLEMENT; AQUIFERS; HISTORY; REGIONS; MODEL; MOAI; SGD</t>
  </si>
  <si>
    <t>The population of Rapa Nui (Easter Island) in pre-historic time is believed to have numbered in the thousands although typical perennial sources of drinking water (streams, springs) are nearly absent from the island. From the accounts of early European explorers, it is known that the people of Rapa Nui utilized brackish drinking water. Beyond this, almost nothing is known of the water resources in prehistory. The authors report here on field studies that suggest the ancient inhabitants of Rapa Nui survived periods of drought due to their utilization of brackish groundwater discharge that surfaces buoyantly at coastlines. This water was ponded in interception trenches, possibly captured in coastal impoundments, or just skimmed from the surface of seawater. Two field surveys indicate abundant locations of brackish but potable water along the coastline. The field surveys failed to identify distributed inland sources that are likely drought-resistant sources of water. Although coastal groundwater sources of are of poor quality, they were apparently sufficient to support the population and allow them to build the magnificent statues (moai) for which Easter Island is famous.</t>
  </si>
  <si>
    <t>[Brosnan, Tanya; Becker, Matthew W.] Calif State Univ Long Beach, Dept Geol Sci, 1250 Bellflower Blvd, Long Beach, CA 90840 USA; [Brosnan, Tanya] Calif Dept Tox Subst Control, Sacramento, CA USA; [Lipo, Carl P.] SUNY Binghamton, Dept Anthropol, 4400 Vestal Pkwy East, Binghamton, NY 13902 USA</t>
  </si>
  <si>
    <t>California State University System; California State University Long Beach; State University of New York (SUNY) System; State University of New York (SUNY) Binghamton</t>
  </si>
  <si>
    <t>Lipo, CP (corresponding author), SUNY Binghamton, Dept Anthropol, 4400 Vestal Pkwy East, Binghamton, NY 13902 USA.</t>
  </si>
  <si>
    <t>clipo@binghamton.edu</t>
  </si>
  <si>
    <t>Lipo, Carl/C-9154-2013; Becker, Matthew W/J-2711-2012</t>
  </si>
  <si>
    <t>Lipo, Carl/0000-0003-4391-3590;</t>
  </si>
  <si>
    <t>NSF [1005258]; Bert and Ethel Conrey Endowed Chair in Hydrogeology; SBE Off Of Multidisciplinary Activities; Direct For Social, Behav &amp; Economic Scie [1005258] Funding Source: National Science Foundation</t>
  </si>
  <si>
    <t>NSF(National Science Foundation (NSF)); Bert and Ethel Conrey Endowed Chair in Hydrogeology; SBE Off Of Multidisciplinary Activities; Direct For Social, Behav &amp; Economic Scie(National Science Foundation (NSF)NSF - Directorate for Social, Behavioral &amp; Economic Sciences (SBE))</t>
  </si>
  <si>
    <t>The fieldwork was supported by NSF Award No. 1005258 Geospatial Research and Mapping on Easter Island (Co-PIs: Christopher Lee, California State University Long Beach, Carl Lipo, Binghamton University and Terry Hunt, University of Arizona) and the Bert and Ethel Conrey Endowed Chair in Hydrogeology.</t>
  </si>
  <si>
    <t>233 SPRING ST, NEW YORK, NY 10013 USA</t>
  </si>
  <si>
    <t>10.1007/s10040-018-1870-7</t>
  </si>
  <si>
    <t>http://dx.doi.org/10.1007/s10040-018-1870-7</t>
  </si>
  <si>
    <t>HQ1SW</t>
  </si>
  <si>
    <t>WOS:000462179900008</t>
  </si>
  <si>
    <t>Dunyach, I</t>
  </si>
  <si>
    <t>Dunyach, Ingrid</t>
  </si>
  <si>
    <t>SACRED SPACE AND RITUAL PRACTICES AROUND ROCHER- SOURCE The case of the source of the Fajouse at the top of the Pyrenees (late 6th-late 3rd century BC)</t>
  </si>
  <si>
    <t>ETUDES CLASSIQUES</t>
  </si>
  <si>
    <t>French</t>
  </si>
  <si>
    <t>Excavations carried out from 2013 to 2015 on the site of la Fajouse have brought to light cultural practices around a spring located in the mountains, on the border between France and Spain, above the plains of Emporion and Rhode (6th cent. BC - 6th cent. AD). After the description of the site environment, the findings in and near the spring basin are presented for the first two phases of occupation, from late 6th to early 4th cent. BC for phase I, and from late 4th to early 3rd cent. BC for phase II. In both phases, the sequences of activities demonstrate the existence of rites around the spring, characterized in particular by the offering of plants, libations and ritual deposits. The general organization of the site, the furniture and its layout, which is unique in the north-western Mediterranean, bear witness to cult practices originating in the Greek or strongly Hellenized world, as attested by the study of the available documentation concerning water sources and ritual practices in ancient Greece.</t>
  </si>
  <si>
    <t>[Dunyach, Ingrid] Univ Perpignan Via Domitia, CRESEM EA 7397, Labex Archimede, Perpignan, France</t>
  </si>
  <si>
    <t>Dunyach, I (corresponding author), Univ Perpignan Via Domitia, CRESEM EA 7397, Labex Archimede, Perpignan, France.</t>
  </si>
  <si>
    <t>dunyach.ingrid@club-internet.fr</t>
  </si>
  <si>
    <t>SOC ETUDES CLASSIQUES</t>
  </si>
  <si>
    <t>NAMUR</t>
  </si>
  <si>
    <t>61 RUE DE BRUXELLES, B-5000 NAMUR, BELGIUM</t>
  </si>
  <si>
    <t>0014-200X</t>
  </si>
  <si>
    <t>ETUD CLASSIQUES</t>
  </si>
  <si>
    <t>Etud. Class.</t>
  </si>
  <si>
    <t>1-3</t>
  </si>
  <si>
    <t>Classics</t>
  </si>
  <si>
    <t>MD7PN</t>
  </si>
  <si>
    <t>WOS:000544162700010</t>
  </si>
  <si>
    <t>Saroli, M; Lancia, M; Petitta, M</t>
  </si>
  <si>
    <t>Saroli, Michele; Lancia, Michele; Petitta, Marco</t>
  </si>
  <si>
    <t>The geology and hydrogeology of the Cassino plain (central Apennines, Italy): redefining the regional groundwater balance</t>
  </si>
  <si>
    <t>Conceptual model; Groundwater management; Italy; Karst; Tectonics</t>
  </si>
  <si>
    <t>Cassino plain is a Quaternary intermontane basin of the central-southern Apennines, Italy. The plain has outstanding groundwater resources (total discharge of 23,000 L/s), thanks to the huge karst basins that surround the area. The area has been involved in many hydrogeological interests since the 1970s due to the economic importance and construction of the Western Campania Aqueduct for the water supply of Naples city and its hinterland. Despite its importance, the area lacks a common accepted hydrogeological conceptual model due to the complex geological setting. Two contrasting conceptual models already exist in the literature, with the first model based on a quantitative hydrogeological approach and the second on fieldwork. Through a literature analysis and further detailed field surveys, a new conceptual model is presented, acknowledging the thrust tectonics of the Apennine chain. The model unveils the most important hydrogeological issues of the area, serving as a useful tool for groundwater management, as well as for considering the changing anthropic and climate scenarios. In particular, the study redefines the hydrostructure extents and the groundwater flowpaths, characterizing the main water resources as Gari and Peccia springs.</t>
  </si>
  <si>
    <t>[Saroli, Michele] Univ Cassino &amp; Lazio Meridionale, Dipartimento Ingn Civile &amp; Meccan, Via G Di Biasio 43, I-03043 Cassino, Italy; [Lancia, Michele] Southern Univ Sci &amp; Technol, Sch Environm Sci &amp; Engn, Guangdong Prov Key Lab Soil &amp; Groundwater Pollut, Shenzhen 518055, Peoples R China; [Lancia, Michele] Southern Univ Sci &amp; Technol, Sch Environm Sci &amp; Engn, State Environm Protect Key Lab Integrated Surface, Shenzhen 518055, Peoples R China; [Petitta, Marco] Sapienza Univ Rome, Dept Earth Sci, Ple A Moro 5, I-00185 Rome, Italy</t>
  </si>
  <si>
    <t>University of Cassino; Southern University of Science &amp; Technology; Southern University of Science &amp; Technology; Sapienza University Rome</t>
  </si>
  <si>
    <t>Lancia, M (corresponding author), Southern Univ Sci &amp; Technol, Sch Environm Sci &amp; Engn, Guangdong Prov Key Lab Soil &amp; Groundwater Pollut, Shenzhen 518055, Peoples R China.;Lancia, M (corresponding author), Southern Univ Sci &amp; Technol, Sch Environm Sci &amp; Engn, State Environm Protect Key Lab Integrated Surface, Shenzhen 518055, Peoples R China.</t>
  </si>
  <si>
    <t>lancia@sustc.edu.cn</t>
  </si>
  <si>
    <t>Petitta, Marco/D-3848-2009; Lancia, Michele/AAM-3275-2020</t>
  </si>
  <si>
    <t>Petitta, Marco/0000-0003-1137-6137; Lancia, Michele/0000-0002-4862-5179</t>
  </si>
  <si>
    <t>10.1007/s10040-019-01953-w</t>
  </si>
  <si>
    <t>http://dx.doi.org/10.1007/s10040-019-01953-w</t>
  </si>
  <si>
    <t>IJ5ZU</t>
  </si>
  <si>
    <t>Green Published, hybrid</t>
  </si>
  <si>
    <t>WOS:000475982700003</t>
  </si>
  <si>
    <t>Piccini, L; Di Lorenzo, T; Costagliola, P; Galassi, DMP</t>
  </si>
  <si>
    <t>Piccini, Leonardo; Di Lorenzo, Tiziana; Costagliola, Pilario; Galassi, Diana Maria Paola</t>
  </si>
  <si>
    <t>Marble Slurry's Impact on Groundwater: The Case Study of the Apuan Alps Karst Aquifers</t>
  </si>
  <si>
    <t>groundwater; karst aquifer; pollution; quarry; Apuan Alps</t>
  </si>
  <si>
    <t>ECOSYSTEM SERVICES; PATTERNS; CAVE; INVERTEBRATES; BIODIVERSITY; ENVIRONMENT; FAUNA; DIVERSITY; CRUSTACEA; POLLUTION</t>
  </si>
  <si>
    <t>Modern sawing techniques employed in ornamental stones' exploitation produce large amounts of slurry that can be potentially diffused into the environment by runoff water. Slurry produced by limestone and marble quarrying can impact local karst aquifers, negatively affecting the groundwater quality and generating a remarkable environmental and economic damage. A very representative case-study is that of the Apuan Alps (north-western Tuscany, Italy) because of the intensive marble quarrying activity. The Apuan Alps region extends over about 650 km(2); it hosts several quarries, known all over the world for the quality of the marble extracted, and a karst aquifer producing about 70,000 m(3)/day of high-quality water used directly for domestic purposes almost without treatments. In addition, Apuan Alps are an extraordinary area of natural and cultural heritage hosting many caves (about 1200), karst springs and geosites of international and national interest. During intense rain events, carbonate slurry systematically reaches the karst springs, making them temporarily unsuitable for domestic uses. In addition, the deterioration of the water quality threatens all the hypogean fauna living in the caves. This paper provides preliminary insights of the hydrological and biological indicators that can offer information about the impact of the marble quarrying activities on groundwater resources, karst habitats and their biodiversity.</t>
  </si>
  <si>
    <t>[Piccini, Leonardo; Costagliola, Pilario] Univ Florence, Dept Earth Sci, I-50121 Florence, Italy; [Di Lorenzo, Tiziana] CNR, Natl Res Council Italy, Res Inst Terr Ecosyst, I-50019 Florence, Italy; [Galassi, Diana Maria Paola] Univ Aquila, Dept Life Hlth &amp; Environm Sci, I-67100 Laquila, Italy</t>
  </si>
  <si>
    <t>University of Florence; Consiglio Nazionale delle Ricerche (CNR); Istituto di Ricerca sugli Ecosistemi Terrestri (IRET); University of L'Aquila</t>
  </si>
  <si>
    <t>Piccini, L (corresponding author), Univ Florence, Dept Earth Sci, I-50121 Florence, Italy.</t>
  </si>
  <si>
    <t>leonardo.piccini@unifi.it; tiziana.dilorenzo@cnr.it; pilario.costagliola@unifi.it; dianamariapaola.galassi@univaq.it</t>
  </si>
  <si>
    <t>Di Lorenzo, Tiziana/F-1544-2013; Galassi, Diana M.P./N-1674-2015</t>
  </si>
  <si>
    <t>Di Lorenzo, Tiziana/0000-0002-3131-7049; Piccini, Leonardo/0000-0003-3892-050X; Galassi, Diana M.P./0000-0002-6448-2710; , Tiziana/0000-0003-2060-8294</t>
  </si>
  <si>
    <t>European commission [LIFE12 BIO/IT/000231]</t>
  </si>
  <si>
    <t>European commission(European Union (EU)European Commission Joint Research Centre)</t>
  </si>
  <si>
    <t>This research was partially funded by the AQUALIFE project LIFE12 BIO/IT/000231 Development of an innovative and user-friendly indicator system for biodiversity in groundwater dependent ecosystems of the European commission.</t>
  </si>
  <si>
    <t>DEC</t>
  </si>
  <si>
    <t>10.3390/w11122462</t>
  </si>
  <si>
    <t>http://dx.doi.org/10.3390/w11122462</t>
  </si>
  <si>
    <t>KC7UQ</t>
  </si>
  <si>
    <t>gold, Green Published</t>
  </si>
  <si>
    <t>WOS:000507378600035</t>
  </si>
  <si>
    <t>Giacopetti, M; Materazzi, M; Pambianchi, G; Posavec, K</t>
  </si>
  <si>
    <t>Giacopetti, Marco; Materazzi, Marco; Pambianchi, Gilberto; Posavec, Kristijan</t>
  </si>
  <si>
    <t>A combined approach for a modern hydrogeological mapping: the case study of Tennacola stream catchment (central Apennine, Italy)</t>
  </si>
  <si>
    <t>JOURNAL OF MAPS</t>
  </si>
  <si>
    <t>Hydrogeological mapping; spring protection zones; central Italy</t>
  </si>
  <si>
    <t>GROUNDWATER RECHARGE; PROTECTION ZONES; IMPLEMENTATION; RESOURCES; EXAMPLE; KARST</t>
  </si>
  <si>
    <t>The current European water legislation, specifically the one addressed to groundwater for human consumption (EU Water Framework Directive, WFD-2000/60/EC), provides clear indications on the objectives and actions to be taken for the proper management and protection of water resources. In Italy, as well as in other countries of the EU, the implementation of this Directive, in the face of an adjustment of the legislation at national level, is still far behind, as regards the obligations on the part of local administrations. Among the reasons there is a lack of cognitive tools, adequate and, above all, univocally accepted by the scientific point of view. The hydrogeological mapping here presented, which covers an area of around 44 km(2) and is edited at 1:10,000 scale, goes in this direction, combining different approaches and methodologies (field surveys, spring hydrograph analysis, surface flow measurements, numerical models horizontal ellipsis ) to arrive at a complete and functional study of an aquifer exploited for drinking purposes.</t>
  </si>
  <si>
    <t>[Giacopetti, Marco; Materazzi, Marco; Pambianchi, Gilberto] Univ Camerino, Sch Sci &amp; Technol, Camerino, Italy; [Posavec, Kristijan] Univ Zagreb, Dept Geol &amp; Geol Engn, Zagreb, Croatia</t>
  </si>
  <si>
    <t>University of Camerino; University of Zagreb</t>
  </si>
  <si>
    <t>Giacopetti, M (corresponding author), Univ Camerino, Sch Sci &amp; Technol, Camerino, Italy.</t>
  </si>
  <si>
    <t>marco.giacopetti@unicam.it</t>
  </si>
  <si>
    <t>Posavec, Kristijan/AAL-9109-2020; MATERAZZI, Marco/AAW-9303-2020</t>
  </si>
  <si>
    <t>Posavec, Kristijan/0000-0002-5392-9329; MATERAZZI, Marco/0000-0002-9480-5680; Giacopetti, Marco/0000-0002-3066-564X</t>
  </si>
  <si>
    <t>1744-5647</t>
  </si>
  <si>
    <t>J MAPS</t>
  </si>
  <si>
    <t>J. Maps</t>
  </si>
  <si>
    <t>JUL 3</t>
  </si>
  <si>
    <t>10.1080/17445647.2019.1574621</t>
  </si>
  <si>
    <t>http://dx.doi.org/10.1080/17445647.2019.1574621</t>
  </si>
  <si>
    <t>Geography; Geography, Physical</t>
  </si>
  <si>
    <t>Geography; Physical Geography</t>
  </si>
  <si>
    <t>HV7XA</t>
  </si>
  <si>
    <t>Green Published, Green Submitted, gold</t>
  </si>
  <si>
    <t>WOS:000466193400001</t>
  </si>
  <si>
    <t>Di Carlo, C; Lepore, L; Venoso, G; Ampollini, M; Carpentieri, C; Tannino, A; Ragno, E; Magliano, A; D'Amario, C; Remetti, R; Bochicchio, F</t>
  </si>
  <si>
    <t>Di Carlo, C.; Lepore, L.; Venoso, G.; Ampollini, M.; Carpentieri, C.; Tannino, A.; Ragno, E.; Magliano, A.; D'Amario, C.; Remetti, R.; Bochicchio, F.</t>
  </si>
  <si>
    <t>Radon concentration in self-bottled mineral spring waters as a possible public health issue</t>
  </si>
  <si>
    <t>SCIENTIFIC REPORTS</t>
  </si>
  <si>
    <t>DRINKING-WATER</t>
  </si>
  <si>
    <t>Since 2013, the Council Directive 2013/51/Euratom has been regulating the content of radioactive substances in water intended for human consumption. However, mineral waters are exempted from this regulation, including self-bottled springs waters, where higher radon concentration are expected. Therefore, a systematic survey has been conducted on all the 33 mineral spring waters of Lazio (a region of Central Italy) in order to assess if such waters, when self-bottled, may be of concern for public health. Waters have been sampled in two different ways to evaluate the impact of bottling on radon concentration. Water sampling was possible for 20 different spring waters, with 6 samples for each one. The results show that 2 (10%) of measured mineral spring waters returned radon concentrations higher than 100 Bq L-1, i.e., the parametric value established by the Council Directive. These results, if confirmed by other surveys involving a higher number of mineral spring waters, would suggest regulating also these waters, especially in countries like Italy for which: (i) mineral water consumption is significant; (ii) mineral concession owners generally allow the consumers to fill bottles and containers, intended for transport and subsequent consumption, directly from public fountains or from fountains within the plant; (iii) the consumers' habit of drinking self-bottled mineral water is widespread.</t>
  </si>
  <si>
    <t>[Di Carlo, C.; Venoso, G.; Ampollini, M.; Carpentieri, C.; Bochicchio, F.] Italian Natl Inst Hlth, Natl Ctr Radiat Protect &amp; Computat Phys, Viale Regina Elena 299, I-00161 Rome, Italy; [Lepore, L.; Tannino, A.; Remetti, R.] Sapienza Univ Rome, Dept Basic &amp; Appl Sci Engn, Via Antonio Scarpa 14, I-00161 Rome, Italy; [Ragno, E.] Natl Res Council CNR, Prevent &amp; Protect Serv Off, Ple A Moro 7, I-00185 Rome, Italy; [Magliano, A.; D'Amario, C.] Minist Hlth, Gen Directorate Hlth Prevent, Vle Giorgio Ribotta 5, I-00144 Rome, Italy</t>
  </si>
  <si>
    <t>Istituto Superiore di Sanita (ISS); Sapienza University Rome</t>
  </si>
  <si>
    <t>Di Carlo, C (corresponding author), Italian Natl Inst Hlth, Natl Ctr Radiat Protect &amp; Computat Phys, Viale Regina Elena 299, I-00161 Rome, Italy.</t>
  </si>
  <si>
    <t>christian.dicarlo@iss.it</t>
  </si>
  <si>
    <t>Carpentieri, Carmela/E-2137-2015; VENOSO, GENNARO/E-2139-2015; LEPORE, LUIGI/M-6060-2017</t>
  </si>
  <si>
    <t>Carpentieri, Carmela/0000-0002-2994-0317; VENOSO, GENNARO/0000-0002-2855-6831; LEPORE, LUIGI/0000-0003-0088-6449; Di Carlo, Christian/0000-0002-6629-7658</t>
  </si>
  <si>
    <t>NATURE PUBLISHING GROUP</t>
  </si>
  <si>
    <t>MACMILLAN BUILDING, 4 CRINAN ST, LONDON N1 9XW, ENGLAND</t>
  </si>
  <si>
    <t>2045-2322</t>
  </si>
  <si>
    <t>SCI REP-UK</t>
  </si>
  <si>
    <t>Sci Rep</t>
  </si>
  <si>
    <t>OCT 3</t>
  </si>
  <si>
    <t>10.1038/s41598-019-50472-x</t>
  </si>
  <si>
    <t>http://dx.doi.org/10.1038/s41598-019-50472-x</t>
  </si>
  <si>
    <t>Multidisciplinary Sciences</t>
  </si>
  <si>
    <t>Science &amp; Technology - Other Topics</t>
  </si>
  <si>
    <t>JB7US</t>
  </si>
  <si>
    <t>WOS:000488771400006</t>
  </si>
  <si>
    <t>Zanini, A; Petrella, E; Sanangelantoni, AM; Angelo, L; Ventosi, B; Viani, L; Rizzo, P; Remelli, S; Bartoli, M; Bolpagni, R; Chelli, A; Feo, A; Francese, R; Iacumin, P; Menta, C; Racchetti, E; Selmo, EM; Tanda, MG; Ghirardi, M; Boggio, P; Pappalardo, F; De Nardo, MT; Segadelli, S; Celico, F</t>
  </si>
  <si>
    <t>Zanini, Andrea; Petrella, Emma; Sanangelantoni, Anna Maria; Angelo, Letizia; Ventosi, Beatrice; Viani, Luca; Rizzo, Pietro; Remelli, Sara; Bartoli, Marco; Bolpagni, Rossano; Chelli, Alessandro; Feo, Alessandra; Francese, Roberto; Iacumin, Paola; Menta, Cristina; Racchetti, Erica; Selmo, Enrico Maria; Tanda, Maria Giovanna; Ghirardi, Marco; Boggio, Pietro; Pappalardo, Francesco; De Nardo, Maria Teresa; Segadelli, Stefano; Celico, Fulvio</t>
  </si>
  <si>
    <t>Groundwater characterization from an ecological and human perspective: an interdisciplinary approach in the Functional Urban Area of Parma, Italy</t>
  </si>
  <si>
    <t>RENDICONTI LINCEI-SCIENZE FISICHE E NATURALI</t>
  </si>
  <si>
    <t>Article; Proceedings Paper</t>
  </si>
  <si>
    <t>Conference on Foreseeing Groundwater Resources</t>
  </si>
  <si>
    <t>MAR 22, 2018</t>
  </si>
  <si>
    <t>Accademia Nazl Lincei, Rome, ITALY</t>
  </si>
  <si>
    <t>Accademia Nazl Lincei</t>
  </si>
  <si>
    <t>Groundwater characterization; Alluvial plain; Shallow aquifer system; Interdisciplinary approach; Functional Urban Area</t>
  </si>
  <si>
    <t>PLANT DIVERSITY; DISTRIBUTION PATTERNS; CARBONATE AQUIFERS; CONTAMINANT SOURCE; LOWLAND SPRINGS; OGLIO RIVER; PO PLAIN; NORTHERN; WATER; SUCCESSIONS</t>
  </si>
  <si>
    <t>Inthe Parma Functional Urban Area,hydro-geo-ecology was investigated through an interdisciplinary approach, with emphasis on the shallow aquifer system. The study pointed out that domestic wells and fontanili are both fed by shallow groundwater affected by PCE and nitrate contamination, upgradient of the rural area located north of Parma City. Moreover, Folsomia candida tests suggested the possibility that other types of contaminants (not analysed in this study) can affect the shallow groundwater. Nowadays, PCE concentrations in the city centre are slightly higher than the limit set by law. Moreover, PCE aerobic biodegradation can be due to the local microbial community and then an effective natural attenuation can be expected along the groundwater flow pathway. These results suggest a very low risk for human health, linked to the groundwater consumption in the rural area north of Parma City. Conversely, no forecasts can be made at present about the possible impact of low PCE concentrations on the aquatic ecosystem observed at the fontanili. Concerning nitrate contamination, the higher concentrations detected in some wells and fontanili suggest a high risk for both human health and aquatic ecosystems. In a wider context, thanks to the interdisciplinary approach that combines successfully well-established investigation methods, the present study allows a better knowledge of the hydro-geo-ecological behaviour of groundwater-dependent ecosystems. At the same time, through purpose-designed experimental investigations and simulation models, this approach could be used as a sort of guideline useful in studying such complex environmental systems.</t>
  </si>
  <si>
    <t>[Zanini, Andrea; Angelo, Letizia; Tanda, Maria Giovanna] Univ Parma, Dept Engn &amp; Architecture, Parma, Italy; [Petrella, Emma; Sanangelantoni, Anna Maria; Ventosi, Beatrice; Viani, Luca; Rizzo, Pietro; Remelli, Sara; Bartoli, Marco; Bolpagni, Rossano; Chelli, Alessandro; Feo, Alessandra; Francese, Roberto; Iacumin, Paola; Menta, Cristina; Racchetti, Erica; Selmo, Enrico Maria; Celico, Fulvio] Univ Parma, Dept Chem Life Sci &amp; Environm Sustainabil, Parma, Italy; [Bolpagni, Rossano] CNR, Inst Ecosyst Study, Verbania, Italy; [Ghirardi, Marco] Municipal Parma, Parma, Italy; [Boggio, Pietro; Pappalardo, Francesco] Emilia Romagna Environm Protect Agcy, Parma, Italy; [De Nardo, Maria Teresa; Segadelli, Stefano] Emilia Romagna Reg, Bologna, Italy</t>
  </si>
  <si>
    <t>University of Parma; University of Parma; Consiglio Nazionale delle Ricerche (CNR); Istituto per lo Studio degli Ecosistemi (ISE-CNR)</t>
  </si>
  <si>
    <t>Petrella, E (corresponding author), Univ Parma, Dept Chem Life Sci &amp; Environm Sustainabil, Parma, Italy.</t>
  </si>
  <si>
    <t>emma.petrella@unipr.it</t>
  </si>
  <si>
    <t>Zanini, Andrea/M-1389-2014; Chelli, Alessandro/S-2851-2017; Remelli, Sara/AAI-3149-2020; Tanda, Maria Giovanna/M-1761-2014; Iacumin, Paola/AAV-8855-2021; Petrella, Emma/A-5682-2008; Bolpagni, Rossano/Q-7053-2018; Remelli, Sara/HTN-0961-2023</t>
  </si>
  <si>
    <t>Zanini, Andrea/0000-0002-4022-707X; Chelli, Alessandro/0000-0001-5035-733X; Remelli, Sara/0000-0001-6816-0850; Petrella, Emma/0000-0002-4292-8814; Bolpagni, Rossano/0000-0001-9283-2821; Remelli, Sara/0000-0001-6816-0850; Tanda, Maria Giovanna/0000-0002-8357-1348; sanangelantoni, anna maria/0000-0003-4764-3436; Feo, Alessandra/0000-0002-3332-2490; segadelli, stefano/0000-0001-5260-6256; Rizzo, Pietro/0000-0002-2122-3153</t>
  </si>
  <si>
    <t>UE (INTERREG Central Europe) via the AMIIGA Project</t>
  </si>
  <si>
    <t>The research was supported by UE (INTERREG Central Europe) via the AMIIGA Project. The authors would like to thank Prof. Antonio Longinelli and another anonymous reviewer for their fruitful comments.</t>
  </si>
  <si>
    <t>SPRINGER-VERLAG ITALIA SRL</t>
  </si>
  <si>
    <t>MILAN</t>
  </si>
  <si>
    <t>VIA DECEMBRIO, 28, MILAN, 20137, ITALY</t>
  </si>
  <si>
    <t>2037-4631</t>
  </si>
  <si>
    <t>1720-0776</t>
  </si>
  <si>
    <t>REND LINCEI-SCI FIS</t>
  </si>
  <si>
    <t>Rend. Lincei.-Sci. Fis. Nat.</t>
  </si>
  <si>
    <t>10.1007/s12210-018-0748-x</t>
  </si>
  <si>
    <t>http://dx.doi.org/10.1007/s12210-018-0748-x</t>
  </si>
  <si>
    <t>Science Citation Index Expanded (SCI-EXPANDED); Conference Proceedings Citation Index - Science (CPCI-S)</t>
  </si>
  <si>
    <t>HO9RA</t>
  </si>
  <si>
    <t>WOS:000461301600011</t>
  </si>
  <si>
    <t>Murillo, JM; Vega, L</t>
  </si>
  <si>
    <t>Manuel Murillo, Jose; Vega, Leticia</t>
  </si>
  <si>
    <t>Groundwater and Protected Natural Areas in Spain. The hydrogeological characterization of National Parks</t>
  </si>
  <si>
    <t>This study identifies protected natural areas that are related to groundwater in Spain. The methodology used has been applied to the natural areas covered within the scope of the three legal frameworks established in Law 42/2007, 13 December 2007 on Natural Heritage and Biodiversity. These are as follows: (a) areas protected by the Spanish State or its Autonomous Communities; (b) areas protected by the Natura 2000 Network and (c) areas protected by international instruments. Within the first typology the Natural Parks, Natural Reserves, Natural Monuments and Protected Landscapes are analyzed. The second includes the protected areas of the Natura 2000 Network and the third the Wetlands of International Importance of the Ramsar Convention; natural sites of the World Heritage List; Convention for the Protection of the Marine Environment of the north-east Atlantic (OSPAR); Specially Protected Areas of Mediterranean Importance (SPAMI); GEOparks declared by UNESCO; Biosphere Reserves declared by UNESCO and European Network of Biogenetic Reserve. Finally, a hydrogeological characterization of each of the 15 National Parks in Spain is carried out. The aim of the paper is to identify and propose a first catalogue of protected natural areas that have a relationship with groundwater either from recharging the aquifer or drainage through rivers, springs or wetlands.</t>
  </si>
  <si>
    <t>[Manuel Murillo, Jose; Vega, Leticia] Inst Geol &amp; Minero Espana, Rios Rosas 23, Madrid 28003, Spain</t>
  </si>
  <si>
    <t>Murillo, JM (corresponding author), Inst Geol &amp; Minero Espana, Rios Rosas 23, Madrid 28003, Spain.</t>
  </si>
  <si>
    <t>jm.murillo@igme.es; l.vega@igme.es</t>
  </si>
  <si>
    <t>Murillo, Juan M/L-3838-2014</t>
  </si>
  <si>
    <t>Murillo, Juan M/0000-0003-4961-4030</t>
  </si>
  <si>
    <t>10.21701/bolgeomin.130.4.001</t>
  </si>
  <si>
    <t>http://dx.doi.org/10.21701/bolgeomin.130.4.001</t>
  </si>
  <si>
    <t>WOS:000518847700001</t>
  </si>
  <si>
    <t>Mokadem, N; Redhaounia, B; Besser, H; Ayadi, Y; Khelifi, F; Hamad, A; Hamed, Y; Bouri, S</t>
  </si>
  <si>
    <t>Mokadem, Naziha; Redhaounia, Belgacem; Besser, Houda; Ayadi, Yosra; Khelifi, Faten; Hamad, Amor; Hamed, Younes; Bouri, Salem</t>
  </si>
  <si>
    <t>Impact of climate change on groundwater and the extinction of ancient Foggara and springs systems in arid lands in North Africa: a case study in Gafsa basin (Central of Tunisia)</t>
  </si>
  <si>
    <t>Overexploitation; Groundwater; Mkayel; Arid lands; Gafsa basin; Tunisia</t>
  </si>
  <si>
    <t>WATER-RESOURCES; QANATS; IRRIGATION; OMAN</t>
  </si>
  <si>
    <t>The rising increase in groundwater abstraction to serve the industrial sector and to fulfill the agricultural and domestic needs, coupled with severe drought periods during the past decades, leads to a growing deficit of water. The drawdown of piezometric levels and progressing degradation of water quality are the main consequences of such intensive exploitation. In this connection, the present study emphasizes the major effects of groundwater resource overexploitation in Southern Tunisia, and it evaluates its impacts on the ancient mkayel Foggara system. Although it is crucial role in various aspects of modern society, especially in Gafsa basin (El Guettar region, central of Tunisia), this system is facing an increasing abandonment with the introduction of new technologies in response to the irrational exploitation. The mkayel are particularly susceptible to impairment by groundwater withdrawals with modern wells and pumps. In arid regions, the proper conservation and maintenance of the mkayel systems constitute promising alternatives for sustainable water management and for supporting economic development. In the past few decades, we witness a gradual disappearance of these galleries by an average loss of a dozen of mkayels per year for over half of a century expressed by a significant drop in the discharge of the 800 functional mkayels, enough to irrigate 450 ha, from 1000 l/s in 1900, 200 l/s in 1960, and 5 l/s in 1975 to 0 l/s in 2011 related to technical, social, and environmental causes. Despite the continuous extinction of mkayels, many Arabic countries still consider it as an important system of water transfer.</t>
  </si>
  <si>
    <t>[Mokadem, Naziha; Bouri, Salem] Natl Engineers Coll Sfax Tunisia ENIS, Water Energy &amp; Environm Lab L3E, St Soukra Km 3-5, Sfax 3038, Tunisia; [Redhaounia, Belgacem] Water Res &amp; Technol Ctr Borj Cedria CERTE, Georesources Lab, BP 273, Soliman 8020, Tunisia; [Besser, Houda; Ayadi, Yosra; Khelifi, Faten; Hamed, Younes] Fac Sci Gafsa, Res Unity Water Energy &amp; Climate, Gafsa, Tunisia; [Hamad, Amor] Fac Sci Tebessa, Res Unity B Water &amp; Environm, Tebessa, Algeria; [Mokadem, Naziha; Redhaounia, Belgacem; Besser, Houda; Ayadi, Yosra; Khelifi, Faten; Hamad, Amor; Hamed, Younes] Int Assoc Water Resources, Gafsa, Tunisia; [Khelifi, Faten] Univ Carthage, Fac Sci Bizerte, Dept Earth Sci, Jarzouna 7021, Bizerte, Tunisia</t>
  </si>
  <si>
    <t>Universite de Sfax; Ecole Nationale dIngenieurs de Sfax (ENIS); Universite de Gafsa; Universite de Carthage</t>
  </si>
  <si>
    <t>Redhaounia, B (corresponding author), Water Res &amp; Technol Ctr Borj Cedria CERTE, Georesources Lab, BP 273, Soliman 8020, Tunisia.;Redhaounia, B (corresponding author), Int Assoc Water Resources, Gafsa, Tunisia.</t>
  </si>
  <si>
    <t>nazouhmoka@gmail.com; belgacem.redhaounia@yahoo.fr; besserhouda@gmail.com; ayadiyosraa@yahoo.fr; fatenkhlifi@outlook.com; hsamir2001@gmail.com; hamed_younes@yahoo.fr; bouri.salem@yahoo.fr</t>
  </si>
  <si>
    <t>khelifi, faten/ABG-4791-2020; Hamed, Younes/ABC-6660-2021; Bouri, Salem/AAD-9439-2019; Mokadem, Naziha/AAR-9306-2020</t>
  </si>
  <si>
    <t>khelifi, faten/0000-0001-8348-6525; Mokadem, Naziha/0000-0003-1252-0495</t>
  </si>
  <si>
    <t>10.1007/s41207-018-0070-0</t>
  </si>
  <si>
    <t>http://dx.doi.org/10.1007/s41207-018-0070-0</t>
  </si>
  <si>
    <t>HL9PD</t>
  </si>
  <si>
    <t>WOS:000459074000028</t>
  </si>
  <si>
    <t>De Graff, JV; Pluhar, CJ; Gallegos, AJ; Takenaka, K; Platt, B</t>
  </si>
  <si>
    <t>De Graff, Jerome V.; Pluhar, Christopher J.; Gallegos, Alan J.; Takenaka, Kellen; Platt, Bryant</t>
  </si>
  <si>
    <t>Monitoring Thermal Springs to Improve Land Management Decision-Making, Sierra Nevada, California</t>
  </si>
  <si>
    <t>ENVIRONMENTAL &amp; ENGINEERING GEOSCIENCE</t>
  </si>
  <si>
    <t>Thermal Springs; Land-Use Planning; Site Investigation; Hydrogeology; Sierra Nevada; California</t>
  </si>
  <si>
    <t>LONG VALLEY CALDERA; EASTERN CALIFORNIA; TECTONIC IMPLICATIONS; MAMMOTH MOUNTAIN; FAULT SYSTEM; WALKER LANE; RANGE; DELAMINATION; DEFORMATION; EVOLUTION</t>
  </si>
  <si>
    <t>The Sierra National Forest administers Mono Hot Springs and other nearby geothermal features, a concentration of more than a dozen springs, pools, and seeps in the high SierraNevada, California. The Native American Mono Tribe traditionally uses Mono Hot Springs for spiritual purposes, while simultaneously the Mono Hot Springs Resort holds a special-use permit for some of the geothermal waters. To support environmental assessments for area management, the Sierra National Forest studied thermal spring chemistry and temperature, evaluating potential use conflicts. An initial multi-year monitoring of 11 representative thermal springs was followed a decade later by another multi-year sampling of the same springs, providing insight into the geothermal character of Mono Hot Springs. Measured water temperatures ranged from 44.5 degrees C to 24.3 degrees C and pH from 8.0 to 7.03, depending upon the thermal spring, higher pH values correlating with lower temperatures. Thermal spring temperatures varied seasonally with higher temperatures in springtime and lower ones in autumn. pH did not exhibit a coherent seasonal variation. Mono Hot Spring temperature decreased and pH increased during the decade-long study period, with even greater longer-term temperature change evidenced at nearby Mono Crossing. Silica and cation geothermometry at Mono Hot Springs suggests that the geothermal waters reached equilibrium with 74-79 degrees C rock at depth at estimated pH of 5 to 6. The spatial distribution of neighboring thermal springs, regional seismicity, and mapped faults suggests that Mono Hot Springs rises along faults running nearly north-south, connecting to Mammoth Mountain and Long Valley, California, 30 km to the north.</t>
  </si>
  <si>
    <t>[De Graff, Jerome V.; Pluhar, Christopher J.; Platt, Bryant] Calif State Univ Fresno, Dept Earth &amp; Environm Sci, 2576 East San Ramon Ave,Mail Stop ST-24, Fresno, CA 93740 USA; [Gallegos, Alan J.; Takenaka, Kellen] US Forest Serv, USDA, 1600 Tollhouse Rd, Clovis, CA 93611 USA</t>
  </si>
  <si>
    <t>California State University System; California State University Fresno; United States Department of Agriculture (USDA); United States Forest Service</t>
  </si>
  <si>
    <t>De Graff, JV (corresponding author), Calif State Univ Fresno, Dept Earth &amp; Environm Sci, 2576 East San Ramon Ave,Mail Stop ST-24, Fresno, CA 93740 USA.</t>
  </si>
  <si>
    <t>jdegraff@csufresno.edu</t>
  </si>
  <si>
    <t>Pluhar, Christopher/0000-0003-2464-0865</t>
  </si>
  <si>
    <t>GEOLOGICAL SOC AMER, INC</t>
  </si>
  <si>
    <t>BOULDER</t>
  </si>
  <si>
    <t>PO BOX 9140, BOULDER, CO 80301-9140 USA</t>
  </si>
  <si>
    <t>1078-7275</t>
  </si>
  <si>
    <t>1558-9161</t>
  </si>
  <si>
    <t>ENVIRON ENG GEOSCI</t>
  </si>
  <si>
    <t>Environ. Eng. Geosci.</t>
  </si>
  <si>
    <t>HA5MD</t>
  </si>
  <si>
    <t>WOS:000450315600003</t>
  </si>
  <si>
    <t>Erfurt-Cooper, P</t>
  </si>
  <si>
    <t>Fearnley, CJ; Bird, DK; Haynes, K; McGuire, WJ; Jolly, G</t>
  </si>
  <si>
    <t>Erfurt-Cooper, Patricia</t>
  </si>
  <si>
    <t>Active Hydrothermal Features as Tourist Attractions</t>
  </si>
  <si>
    <t>OBSERVING THE VOLCANO WORLD: VOLCANO CRISIS COMMUNICATION</t>
  </si>
  <si>
    <t>Advances in Volcanology</t>
  </si>
  <si>
    <t>Hydrothermal activity; Protected site status; Risk management; Sustainable tourism; Volcanic environments</t>
  </si>
  <si>
    <t>COMMUNICATION; HAZARDS; VOLCANO; RISK</t>
  </si>
  <si>
    <t>Tourists are looking increasingly for adventurous experiences by exploring unusual and interesting landscapes. Active volcanic and hydrothermal landscapes and their remarkable manifestations of geysers, fumaroles and boiling mud ponds are some of the surface features that fascinate visitors of National Parks, Geoparks and World Heritage areas worldwide. The uniqueness of hydrothermal activity based on volcanism has provided popular tourist attractions in many countries for several thousand years. The Romans for example have used hydrothermal springs on the Italian island Ischia and visited the Campi Flegrei for recreational purposes. In Iceland the original Geysir already attracted international visitors over 150 years ago, who came to observe this spectacular hydrothermal phenomenon. In Greece and Turkey volcanic hot springs have historically provided attractive destinations, as well as in New Zealand, Japan and the Americas. The fact that locations with hydrothermal activity based on active volcanism have acquired various forms of protected site status, adds a further dimension to their attraction and demonstrates a significant contribution to sustainable and nature based tourism. Countries such as Iceland, New Zealand and Japan have a long tradition of using hydrothermal activity in its various forms to offer tourists a unique natural experience. These environments however are also known for their unpredictable and potentially hostile nature, as the use of hydrothermal features as a natural resource for tourism does harbour certain risks with the potential to affect human health and safety. Hydrothermal systems have erupted in the past, thereby causing the destruction of their immediate environment. Depending on the level of magnitude explosions of super heated water and steam mixed with fractured rocks and hot mud can be violent enough to create craters varying in size from a few metres to several hundred metres in diameter. Apart from unexpected eruptions of hydrothermal vents with the potential to cause thermal burns, further risk factors include seismic activity such as earthquakes, lethal gas emissions of hydrogen sulphide (H2S) as well as ground instability through hydrothermal alteration. While it is essential to prevent injuries to tourists the management of hydrothermal hazards remains problematic. Precursory signs are not well understood by the general public and the communication of imminent danger is frequently unachievable. As a consequence serious thought needs to be given to the risk factors and the potential danger of areas in the proximity of active hydrothermal manifestations such as extreme hot springs and geysers. To improve the safety standards in hydrothermal landscapes that are used as main features in tourism, strategic guidelines for best practice management must cover ALL active volcanic and hydrothermal areas. This chapter looks at management issues at hydrothermal destinations with special consideration of areas where these unique features are integrated as tourist attractions. Examples from destinations traditionally based on active volcanic and hydrothermal phenomena are presented as case studies to highlight the risk management processes in individual countries. Potential hazards in volcanic and hydrothermal areas are assessed with a focus on the prevention of accidents and injuries to tourists.</t>
  </si>
  <si>
    <t>[Erfurt-Cooper, Patricia] GEOTOURISM Australia, Canberra, ACT, Australia</t>
  </si>
  <si>
    <t>Erfurt-Cooper, P (corresponding author), GEOTOURISM Australia, Canberra, ACT, Australia.</t>
  </si>
  <si>
    <t>Patricia.Erfurt@my.jcu.edu.au</t>
  </si>
  <si>
    <t>SPRINGER-VERLAG BERLIN</t>
  </si>
  <si>
    <t>BERLIN</t>
  </si>
  <si>
    <t>HEIDELBERGER PLATZ 3, D-14197 BERLIN, GERMANY</t>
  </si>
  <si>
    <t>2364-3277</t>
  </si>
  <si>
    <t>2364-3285</t>
  </si>
  <si>
    <t>978-3-319-44097-2; 978-3-319-44095-8</t>
  </si>
  <si>
    <t>ADV VOLCANOL</t>
  </si>
  <si>
    <t>10.1007/11157_2016_33</t>
  </si>
  <si>
    <t>http://dx.doi.org/10.1007/11157_2016_33</t>
  </si>
  <si>
    <t>10.1007/978-3-319-44097-2</t>
  </si>
  <si>
    <t>Communication; Geology; Public, Environmental &amp; Occupational Health</t>
  </si>
  <si>
    <t>BN1LA</t>
  </si>
  <si>
    <t>Green Accepted</t>
  </si>
  <si>
    <t>WOS:000474618900006</t>
  </si>
  <si>
    <t>De Giorgi, AU</t>
  </si>
  <si>
    <t>De Giorgi, Andrea U.</t>
  </si>
  <si>
    <t>Sustainable Practices? A Story from Roman Cosa (Central Italy)</t>
  </si>
  <si>
    <t>JOURNAL OF MEDITERRANEAN ARCHAEOLOGY</t>
  </si>
  <si>
    <t>Cosa; Rome; southern Etruria; sustainability water; water-lifting devices</t>
  </si>
  <si>
    <t>ARCHAEOLOGY</t>
  </si>
  <si>
    <t>The thermal complex at the site of Cosa in Tuscany offers a clear example of how a Roman community, though crippled by the lack of springs or aqueducts, was nevertheless able to secure and husband sufficient water to operate a public bath, thanks to ingenious architectural adaptations and a unique strategy of water conservation. Regulated by the annual oscillation from wet to dry season and plausibly framed by institutional and social norms, this water supply system seemingly served the local community for at least three centuries. The results of excavation thus far show, in particular, that a still imperfectly known predecessor was superseded and upscaled by a substantial bath complex dating to the mid-second century AD. Attesting to a locally adaptive tradition, this overhaul ultimately wedded the reconfiguration of reservoirs and cisterns of the Republican period to a newly engineered supply system that sought to minimize leaks. Overall, this research affords an opportunity to gain insights into the vision and forethought of an ancient society as it dealt with the most precious of its natural resources and managed to allocate a sizable portion of it to the supply of an amenity. More fundamentally though, it describes Cosa's hydraulic achievements and the questions at stake: how they were integrated, formed a water system that underpinned the growth of the town, and ultimately informed the socio-ecological realities of the site.</t>
  </si>
  <si>
    <t>[De Giorgi, Andrea U.] Florida State Univ, Class Dept, 324 Dodd Hall, Tallahassee, FL 32306 USA</t>
  </si>
  <si>
    <t>State University System of Florida; Florida State University</t>
  </si>
  <si>
    <t>De Giorgi, AU (corresponding author), Florida State Univ, Class Dept, 324 Dodd Hall, Tallahassee, FL 32306 USA.</t>
  </si>
  <si>
    <t>adegiorgi@fsu.edu</t>
  </si>
  <si>
    <t>Berliner Antike Kolleg; Loeb Foundation</t>
  </si>
  <si>
    <t>I am indebted to many people and institutions: my co-director of the Cosa Excavations, R.T. Scott, the Cosa Excavations team, and in particular Matthew Brennan of Digital Cosa who provided me with images for this study. The editors of JMA, three anonymous reviewers, Jordan Pickett, Jill Weber, and Ann Glennie took the time to read an early version of this essay, providing me with most useful comments. I greatly benefited from various conversations with Richard Posamentir, Paolo Liverani, Monika Trumper, Monica Cola, Nic Terrenato, Stephen Ellis, John P. Oleson, and Elena Chirico. A draft of this paper was presented in Berlin at the TOPOI symposium Cityscaping and Bathing Culture in Central Italy, held in Berlin, 2-4 June 2016. The Soprintendenza per i Beni Archeologici della Toscana granted us the permission to conduct fieldwork at Cosa, and I would like to thank in particular Pamela Gambogi, Maria Angela Turchetti, and Valentina Leonini. The Polo Museale dell'Abruzzo and Dott.ssa Rita Mancini allowed me to include the image of the Fucine Lake relief now in the Torlonia collection at the Museo Nazionale del Castello Piccolomini. Generous support from the Berliner Antike Kolleg and Loeb Foundation enabled me to begin the processing of the Cosa Excavations data. More importantly, I would like to acknowledge the support of Landon Thorne, the Thorne Foundation, John Malone, Evan Malone, Helen Harris, and the late Eleanor Leach.</t>
  </si>
  <si>
    <t>EQUINOX PUBLISHING LTD</t>
  </si>
  <si>
    <t>SHEFFIELD</t>
  </si>
  <si>
    <t>415, THE WORKSTATION, 15 PATERNOSTER ROW, SHEFFIELD, S1 2BX, ENGLAND</t>
  </si>
  <si>
    <t>0952-7648</t>
  </si>
  <si>
    <t>J MEDITERR ARCHAEOL</t>
  </si>
  <si>
    <t>J. Mediterr. Archaeol.</t>
  </si>
  <si>
    <t>10.1558/jma.36807</t>
  </si>
  <si>
    <t>http://dx.doi.org/10.1558/jma.36807</t>
  </si>
  <si>
    <t>GM1YU</t>
  </si>
  <si>
    <t>WOS:000437872900001</t>
  </si>
  <si>
    <t>Avery, DC; Smith, CD</t>
  </si>
  <si>
    <t>Avery, Dylan C.; Smith, Charlotte D.</t>
  </si>
  <si>
    <t>Access to public drinking water fountains in Berkeley, California: a geospatial analysis</t>
  </si>
  <si>
    <t>BMC PUBLIC HEALTH</t>
  </si>
  <si>
    <t>GIS; Spatial analysis; Demographics; Water; Fountains; Beverage tax</t>
  </si>
  <si>
    <t>HEALTH; ACCESSIBILITY; DEPRIVATION; PEOPLE; AREA</t>
  </si>
  <si>
    <t>Background: In January 2015, Berkeley, California became the first city in the Unites States to impose a tax on sugar-sweetened beverages. The tax is intended to discourage purchase of sugary beverages and promote consumption of healthier alternatives such as tap water. The goal of the study was to assess the condition of public drinking water fountains and determine if there is a difference in access to clean, functioning fountains based on race or socio-economic status. Methods: A mobile-GIS App was created to locate and collect data on existing drinking water fountains in Berkeley, CA. Demographic variables related to race and socio-economic status (SES) were acquired from the US Census - American Community Survey database. Disparities in access to, or condition of drinking water fountains relative to demographics was explored using spatial analyses. Spatial statistical-analysis was performed to estimate demographic characteristics of communities near the water fountains and logistic regression was used to examine the relationship between household median income or race and condition of fountain. Results: Although most fountains were classified as functioning, some were dirty, clogged, or both dirty and clogged. No spatial relationships between demographic characteristics and fountain conditions were observed. Discussion: All geo-located data and a series of maps were provided to the City of Berkeley and the public. Conclusions: The geo-database created as an outcome of this study is useful for prioritizing maintenance of existing fountains and planning the locations of future fountains. The methodologies used for this study could be applied to a wide variety of asset inventory and assessment projects such as clinics or pharmaceutical dispensaries, both in developed and developing countries.</t>
  </si>
  <si>
    <t>[Avery, Dylan C.; Smith, Charlotte D.] Univ Calif Berkeley, Sch Publ Hlth, 50 Univ Hall 7360, Berkeley, CA 94702 USA</t>
  </si>
  <si>
    <t>University of California System; University of California Berkeley</t>
  </si>
  <si>
    <t>Smith, CD (corresponding author), Univ Calif Berkeley, Sch Publ Hlth, 50 Univ Hall 7360, Berkeley, CA 94702 USA.</t>
  </si>
  <si>
    <t>charlottesmith@berkeley.edu</t>
  </si>
  <si>
    <t>BIOMED CENTRAL LTD</t>
  </si>
  <si>
    <t>236 GRAYS INN RD, FLOOR 6, LONDON WC1X 8HL, ENGLAND</t>
  </si>
  <si>
    <t>1471-2458</t>
  </si>
  <si>
    <t>BMC Public Health</t>
  </si>
  <si>
    <t>JAN 24</t>
  </si>
  <si>
    <t>10.1186/s12889-018-5087-4</t>
  </si>
  <si>
    <t>http://dx.doi.org/10.1186/s12889-018-5087-4</t>
  </si>
  <si>
    <t>Public, Environmental &amp; Occupational Health</t>
  </si>
  <si>
    <t>FT8LQ</t>
  </si>
  <si>
    <t>WOS:000423404700001</t>
  </si>
  <si>
    <t>Barbato, M; Cirillo, L; Menditto, L; Moretti, R; Nardini, S</t>
  </si>
  <si>
    <t>Barbato, M.; Cirillo, L.; Menditto, L.; Moretti, R.; Nardini, S.</t>
  </si>
  <si>
    <t>Feasibility study of a geothermal energy system for indoor swimming pool in Campi Flegrei area</t>
  </si>
  <si>
    <t>THERMAL SCIENCE AND ENGINEERING PROGRESS</t>
  </si>
  <si>
    <t>Geothermal energy; Low and medium temperature; Energy analysis; Indoor swimming pool</t>
  </si>
  <si>
    <t>Technologies based on a renewable energy source can be an optimal solution to the heating of a swimming pool, which can be very expensive in terms of energy demand. In this work, the energy demand of a swimming pool located in Campi Flegrei area (Naples surroundings, Italy) is supplied by a geothermal plant. Campi Flegrei are a very advantageous location for a geothermal plant installation at either low or medium temperature. Temperature gradient of the ground is usually equal to 0.03 K/m, but in the Campi Flegrei area it is significantly larger. With the exception of hottest areas, which are characterized by steaming ground, thermal springs and fumarolic emissions, a good value is equal to about 0.2 K/m. The swimming pool is 25.0 m long, 17.0 m wide and it has an average depth of 1.80 m. Building thermal loads are evaluated by means TRNSYS (R). The energy demand for water heating is evaluated taking into account heat losses from pool surface and for water evaporation. The geothermal system is designed taking into account the geological and hydro-geological characteristics of the site, the characteristics of the geothermal plant and energy conversion system. A cost analysis is also presented which shows that the whole setup is economically satisfactory.</t>
  </si>
  <si>
    <t>[Barbato, M.; Cirillo, L.; Menditto, L.; Moretti, R.; Nardini, S.] Univ Campania Luigi Vanvitelli, Dipartimento Ingn Ind Informaz, Via Roma 29, I-81031 Aversa, CE, Italy; [Nardini, S.] Sun Energy Europe Srl, Acad Spin Off, Via B De Capua 26, I-81043 Capua, CE, Italy</t>
  </si>
  <si>
    <t>Universita della Campania Vanvitelli</t>
  </si>
  <si>
    <t>Nardini, S (corresponding author), Univ Campania Luigi Vanvitelli, Dipartimento Ingn Ind Informaz, Via Roma 29, I-81031 Aversa, CE, Italy.</t>
  </si>
  <si>
    <t>sergio.nardini@unicampania.it</t>
  </si>
  <si>
    <t>Nardini, Sergio/D-3128-2013</t>
  </si>
  <si>
    <t>Nardini, Sergio/0000-0003-3000-8444; Cirillo, Luca/0000-0002-8705-8912</t>
  </si>
  <si>
    <t>2451-9049</t>
  </si>
  <si>
    <t>THERM SCI ENG PROG</t>
  </si>
  <si>
    <t>Therm. Sci. Eng. Prog.</t>
  </si>
  <si>
    <t>10.1016/j.tsep.2018.02.013</t>
  </si>
  <si>
    <t>http://dx.doi.org/10.1016/j.tsep.2018.02.013</t>
  </si>
  <si>
    <t>Thermodynamics; Energy &amp; Fuels; Engineering, Mechanical; Mechanics</t>
  </si>
  <si>
    <t>Thermodynamics; Energy &amp; Fuels; Engineering; Mechanics</t>
  </si>
  <si>
    <t>VJ7KM</t>
  </si>
  <si>
    <t>WOS:000620787800038</t>
  </si>
  <si>
    <t>Tassi, E; Grifoni, M; Bardelli, F; Aquilanti, G; La Felice, S; Iadecola, A; Lattanzi, P; Petruzzelli, G</t>
  </si>
  <si>
    <t>Tassi, Eliana; Grifoni, Martina; Bardelli, Fabrizio; Aquilanti, Giuliana; La Felice, Sonia; Iadecola, Antonella; Lattanzi, Pierfranco; Petruzzelli, Gianniantonio</t>
  </si>
  <si>
    <t>Evidence for the natural origins of anomalously high chromium levels in soils of the Cecina Valley (Italy)</t>
  </si>
  <si>
    <t>ENVIRONMENTAL SCIENCE-PROCESSES &amp; IMPACTS</t>
  </si>
  <si>
    <t>SERPENTINE SOILS; HEXAVALENT CHROMIUM; ULTRAMAFIC SOILS; CENTRAL GREECE; TRACE-ELEMENT; HEAVY-METALS; GROUNDWATER; CONTAMINATION; SPECTROSCOPY; CALIFORNIA</t>
  </si>
  <si>
    <t>The problem of high levels of chromium is one of the most important issues in soils of the Mediterranean area, in particular those deriving from ophiolitic parent materials. Very often the chromium concentration is greater than the threshold values of legislation on soil pollution and the knowledge of the origin of contamination (natural or anthropogenic) is important to formulate risk characterization. This study evaluated the soils from three coastal areas of the Cecina Valley (Tuscany, Italy) to understand the origin of chromium in the soils, where high levels of hexavalent chromium were found in well and spring waters of the areas. The main soil characteristics and the correlations among the values of chromium and nickel were determined. Chromium speciation was evaluated by synchrotron radiation X-ray absorption spectroscopy. The results showed the presence of only trivalent chromium in soil and a positive linear correlation between chromium and nickel (e.g. r = 0.76 for the Marina di Bibbona-Bolgheri area), corroborating the hypothesis of a geogenic origin of contamination. This hypothesis was also supported by the low CRI index for the soils with high total Cr content, indicating a higher presence of refractory minerals in the Marina di Bibbona-Bolgheri area than Cecina and Collemezzano areas. The refractory material found in soils was attributed to the presence of ophiolite outcrops in the surroundings and their sedimentary remnants. The weathering of ultramafic-derived constituents and their regional-scale transport are believed to be responsible for the enrichment of chromium and nickel in the investigated soils.</t>
  </si>
  <si>
    <t>[Tassi, Eliana; Grifoni, Martina; Petruzzelli, Gianniantonio] CNR, ISE, Inst Ecosyst Studies, Via G Moruzzi 1, I-56124 Pisa, Italy; [Bardelli, Fabrizio] Univ Roma La Sapienza, CNR, Dept Phys, Nanotec, Ple Aldo Moro 2, I-00185 Rome, Italy; [Aquilanti, Giuliana] Elettra Sincrotrone Trieste, SS-14 Km 163-5, I-34149 Basovizza, TS, Italy; [La Felice, Sonia] CNR, IGG, Inst Geosci &amp; Earth Resources, Via G Moruzzi 1, I-56124 Pisa, Italy; [Iadecola, Antonella] French Natl Synchrotron Facil, SOLEIL, F-91190 Lorme Des Merisiers, St Aubin, France; [Lattanzi, Pierfranco] CNR, IGG, Inst Geosci &amp; Earth Resources, Via G La Pira 4, I-50121 Florence, Italy</t>
  </si>
  <si>
    <t>Consiglio Nazionale delle Ricerche (CNR); Istituto per lo Studio degli Ecosistemi (ISE-CNR); Sapienza University Rome; Consiglio Nazionale delle Ricerche (CNR); Istituto di Nanotecnologia (NANOTEC-CNR); Elettra Sincrotrone Trieste; Consiglio Nazionale delle Ricerche (CNR); Istituto di Geoscienze e Georisorse (IGG-CNR); Consiglio Nazionale delle Ricerche (CNR); Istituto di Geoscienze e Georisorse (IGG-CNR)</t>
  </si>
  <si>
    <t>Tassi, E (corresponding author), CNR, ISE, Inst Ecosyst Studies, Via G Moruzzi 1, I-56124 Pisa, Italy.</t>
  </si>
  <si>
    <t>eliana.tassi@ise.cnr.it</t>
  </si>
  <si>
    <t>Tassi, Eliana L/I-3494-2012; Grifoni, Martina/ABF-1076-2020; La Felice, Sonia/Z-2670-2019; Lattanzi, Pierfranco/A-5817-2012</t>
  </si>
  <si>
    <t>Tassi, Eliana L/0000-0002-3288-781X; Grifoni, Martina/0000-0002-9819-8814; La Felice, Sonia/0000-0002-5179-0589; Lattanzi, Pierfranco/0000-0003-4352-2709; Bardelli, Fabrizio/0000-0001-9224-8748; Iadecola, Antonella/0000-0002-9031-8455; petruzzelli, gianniantonio/0000-0002-1023-6901</t>
  </si>
  <si>
    <t>ROYAL SOC CHEMISTRY</t>
  </si>
  <si>
    <t>THOMAS GRAHAM HOUSE, SCIENCE PARK, MILTON RD, CAMBRIDGE CB4 0WF, CAMBS, ENGLAND</t>
  </si>
  <si>
    <t>2050-7887</t>
  </si>
  <si>
    <t>2050-7895</t>
  </si>
  <si>
    <t>ENVIRON SCI-PROC IMP</t>
  </si>
  <si>
    <t>Environ. Sci.-Process Impacts</t>
  </si>
  <si>
    <t>JUN 1</t>
  </si>
  <si>
    <t>10.1039/c8em00063h</t>
  </si>
  <si>
    <t>http://dx.doi.org/10.1039/c8em00063h</t>
  </si>
  <si>
    <t>Chemistry, Analytical; Environmental Sciences</t>
  </si>
  <si>
    <t>Chemistry; Environmental Sciences &amp; Ecology</t>
  </si>
  <si>
    <t>GK3GI</t>
  </si>
  <si>
    <t>WOS:000436029900008</t>
  </si>
  <si>
    <t>Annibaldi, A; Illuminati, S; Truzzi, C; Scarponi, G</t>
  </si>
  <si>
    <t>Annibaldi, Anna; Illuminati, Silvia; Truzzi, Cristina; Scarponi, Giuseppe</t>
  </si>
  <si>
    <t>Heavy Metals in Spring and Bottled Drinking Waters of Sibylline Mountains National Park (Central Italy)</t>
  </si>
  <si>
    <t>JOURNAL OF FOOD PROTECTION</t>
  </si>
  <si>
    <t>Cadmium; Copper; Lead; Mineral water; Spring water; Tap water</t>
  </si>
  <si>
    <t>ANODIC-STRIPPING VOLTAMMETRY; TRACE-ELEMENTS; ANTARCTIC AEROSOL; TAP WATER; LEAD; CONTAMINATION; CADMIUM; RELEASE; COPPER; PB</t>
  </si>
  <si>
    <t>Heavy metal concentrations (cadmium, lead, and copper) in spring, tap, and bottled waters of the Sibylline Mountains National Park (central Italy) were investigated using square wave anodic stripping voltammetry from 2004 to 2011. The mean (+/- SD) concentrations detected (1.3 +/- 0.4 ng L-1 cadmium, 14 +/- 6 ng L-1 lead, and 0.16 +/- 0.10 mu g L-1 copper) were below the limits stipulated by Italian and European legislation for drinking and natural mineral water. In the three studied areas of the park (Mount Bove north, Mount Bove south, and springs of River Nera) with very few exceptions, both mineral waters bottled in the area and aqueduct waters from public fountains had approximately the same metal concentrations as did the spring waters from which they were derived. Conversely, substantially higher metal concentrations were found at some sites in private houses, which may be due to release of metals from old metal pipes. At the time of this study, waters of Sibylline Mountains National Park were of good quality, and no influence of the bottling process on heavy metal concentrations was found.</t>
  </si>
  <si>
    <t>[Annibaldi, Anna; Illuminati, Silvia; Truzzi, Cristina; Scarponi, Giuseppe] Univ Politecn Marche, Dept Life &amp; Environm Sci, Via Brecce Bianche, I-60131 Ancona, Italy</t>
  </si>
  <si>
    <t>Marche Polytechnic University</t>
  </si>
  <si>
    <t>Annibaldi, A (corresponding author), Univ Politecn Marche, Dept Life &amp; Environm Sci, Via Brecce Bianche, I-60131 Ancona, Italy.</t>
  </si>
  <si>
    <t>a.annibaldi@univpm.it</t>
  </si>
  <si>
    <t>Illuminati, Silvia/T-7873-2019; Illuminati, Silvia/GXZ-5038-2022; Scarponi, Giuseppe/AAQ-6394-2021</t>
  </si>
  <si>
    <t>Illuminati, Silvia/0000-0001-6465-5477; Scarponi, Giuseppe/0000-0003-2932-0596</t>
  </si>
  <si>
    <t>Universita Politecnica delle Marche</t>
  </si>
  <si>
    <t>Financial support was obtained from the Universita Politecnica delle Marche under university funding for scientific research Ricerca Scientifica di Ateneo and is gratefully acknowledged. Many thanks are due to Dr. Trognoni (Acqua Roana), Dr. Mariani (Acqua Nerea), and Carlo Ercoli for providing water samples from their factories and houses and for technical support on-site.</t>
  </si>
  <si>
    <t>INT ASSOC FOOD PROTECTION</t>
  </si>
  <si>
    <t>DES MOINES</t>
  </si>
  <si>
    <t>6200 AURORA AVE SUITE 200W, DES MOINES, IA 50322-2863 USA</t>
  </si>
  <si>
    <t>0362-028X</t>
  </si>
  <si>
    <t>1944-9097</t>
  </si>
  <si>
    <t>J FOOD PROTECT</t>
  </si>
  <si>
    <t>J. Food Prot.</t>
  </si>
  <si>
    <t>10.4315/0362-028X.JFP-17-310</t>
  </si>
  <si>
    <t>http://dx.doi.org/10.4315/0362-028X.JFP-17-310</t>
  </si>
  <si>
    <t>Biotechnology &amp; Applied Microbiology; Food Science &amp; Technology</t>
  </si>
  <si>
    <t>FW2YB</t>
  </si>
  <si>
    <t>WOS:000425170300020</t>
  </si>
  <si>
    <t>Walsh, K; Brown, AG; Gourley, B; Scaife, R</t>
  </si>
  <si>
    <t>Walsh, K.; Brown, A. G.; Gourley, B.; Scaife, R.</t>
  </si>
  <si>
    <t>Archaeology, hydrogeology and geomythology in the Stymphalos valley</t>
  </si>
  <si>
    <t>JOURNAL OF ARCHAEOLOGICAL SCIENCE-REPORTS</t>
  </si>
  <si>
    <t>Mediterranean palaeoenvironment; Greece; Geoarchaeology; Hydrogeology; Mythology; Greek &amp; Roman archaeology</t>
  </si>
  <si>
    <t>SW TURKEY; GREECE; HOLOCENE; LAKE; VEGETATION; LANDSCAPE; CLIMATE; POLLEN; PELOPONNESE; SEDIMENTS</t>
  </si>
  <si>
    <t>This paper uses the results of recent excavations of the city of Stymphalos and environmental studies on the floor of the Stymphalos polje to examine the role of both the lake and springs in the history of the classical city. Associated with Artemis and famed for Herakles' sixth labour ( killing of the Stymphalian birds), the city has a rich ( geo) mythology. While this narrative has been associated solely with the lake, it is argued here that this geomythology was part of the city's relationship to environmental unpredictability and the relationship between water supply and water loss. Seen in this context, the construction of the fountain-house above the contemporary lakeshore is symbolic of the importance of springs to the foundation and sustainability of the classical city during both the Greek and Roman Periods. Through these archaeological and environmental analyses, we seek to illustrate the complimentary, but complex nature of archaeological, hydrogeological and palae oenvironmental data that intersect in the geomythological landscapes of Mediterranean antiquity. (C) 2017 Elsevier Ltd. All rights reserved.</t>
  </si>
  <si>
    <t>[Walsh, K.; Gourley, B.] Kings Manor Univ York, Dept Archaeol, York, N Yorkshire, England; [Walsh, K.; Gourley, B.] Aix Marseille Univ, IMeRA Inst Adv Study, Marseille, France; [Brown, A. G.; Scaife, R.] Univ Southampton, PLUS, Shackleton Bldg, Southampton SO17 1BJ, Hants, England</t>
  </si>
  <si>
    <t>Aix-Marseille Universite; University of Southampton</t>
  </si>
  <si>
    <t>Walsh, K (corresponding author), Kings Manor Univ York, Dept Archaeol, York, N Yorkshire, England.;Walsh, K (corresponding author), Aix Marseille Univ, IMeRA Inst Adv Study, Marseille, France.</t>
  </si>
  <si>
    <t>kevin.walsh@york.ac.uk</t>
  </si>
  <si>
    <t>Brown, Antony/G-4498-2014</t>
  </si>
  <si>
    <t>Brown, Antony/0000-0002-1990-4654</t>
  </si>
  <si>
    <t>British Academy [SG-50253]; University of York; University of Southampton</t>
  </si>
  <si>
    <t>British Academy; University of York; University of Southampton</t>
  </si>
  <si>
    <t>The authorsmust thank Lyn Ertl, MarkDover and Bob Smith for their cartographic assistance and Mike Charno for assistance in the field. The work was funded by the British Academy (SG-50253) and contributions from the Universities of York and Southampton. We would also like to thank the two referees for their pertinent and useful observations. This work was carried with the relevant permits from the Greek Authorities.</t>
  </si>
  <si>
    <t>2352-409X</t>
  </si>
  <si>
    <t>J ARCHAEOL SCI-REP</t>
  </si>
  <si>
    <t>J. Archaeol. Sci.-Rep.</t>
  </si>
  <si>
    <t>10.1016/j.jasrep.2017.03.058</t>
  </si>
  <si>
    <t>http://dx.doi.org/10.1016/j.jasrep.2017.03.058</t>
  </si>
  <si>
    <t>FM9UT</t>
  </si>
  <si>
    <t>2023-11-28</t>
  </si>
  <si>
    <t>WOS:000415617900041</t>
  </si>
  <si>
    <t>Stewart, IS; Piccardi, L</t>
  </si>
  <si>
    <t>Stewart, Iain S.; Piccardi, Luigi</t>
  </si>
  <si>
    <t>Seismic faults and sacred sanctuaries in Aegean antiquity</t>
  </si>
  <si>
    <t>PROCEEDINGS OF THE GEOLOGISTS ASSOCIATION</t>
  </si>
  <si>
    <t>Earthquakes; Archaeology; Tectonics; Greece; Turkey</t>
  </si>
  <si>
    <t>PERACHORA PENINSULA; ACTIVE TECTONICS; DELPHIC ORACLE; EARTHQUAKE ARCHAEOLOGY; DENIZLI BASIN; CORINTH RIFT; GREECE; GULF; HIERAPOLIS; NOTCHES</t>
  </si>
  <si>
    <t>The ancient destructive capability of earthquake faults is well chronicled by historians and their cultural impact widely uncovered by archaeologists. Archaeological and geological investigations at some of the most renowned sites in the ancient Greece world, however, suggest a more nuanced and intimate relationship between seismic faults and past human settlements. In the Aegean's karstic landscape earthquake fault scarps act as limestone ramparts on which fortifications, citadels and acropoli were constructed, and underlying fault lines were preferred pathways for groundwater movement and egress. The vital purifactory or therapeutic role of natural springs in the ritual practices of early settlements implies that the fault lines from which they leaked may have helped position the nascent hubs of Greek cities. Equally, the tendency for earthquakes to disrupt groundwater patterns and occasionally shut down persistent springs provides a hitherto unrecognized mechanism for the abrupt demise of those same settlements. Votive niches, carvings, reliefs and inscriptions on fault surfaces suggest important sacred sanctuaries, particularly those with oracular functions, may have been deliberately built astride active fault traces and venerated as direct connections to the chthonic realm ('the underworld'). Regionally, the Aegean's distributed network of tensional faulting, circulating geothermal waters and deep-seated degassing sets the tectonic framework for the springs and gases that infuse the ancient Greek netherworld of caves, chasms, chambers, and sacred grottos. The possibility that seismic faults may have constituted the fulcrum of prominent sacred places means that, for all their obvious destructiveness, earthquakes may have had an unacknowledged cultural significance in Greek antiquity. Crown Copyright (C) 2017 Published by Elsevier Ltd on behalf of The Geologists' Association.</t>
  </si>
  <si>
    <t>[Stewart, Iain S.] Univ Plymouth, Sch Geog Earth &amp; Environm Sci, Plymouth PL4 8AA, Devon, England; [Piccardi, Luigi] Inst Geosci &amp; Earth Resources, CNR, Via G La Pira 4, I-50121 Florence, Italy</t>
  </si>
  <si>
    <t>University of Plymouth; Consiglio Nazionale delle Ricerche (CNR); Istituto di Geoscienze e Georisorse (IGG-CNR)</t>
  </si>
  <si>
    <t>Stewart, IS (corresponding author), Univ Plymouth, Sch Geog Earth &amp; Environm Sci, Plymouth PL4 8AA, Devon, England.;Piccardi, L (corresponding author), Inst Geosci &amp; Earth Resources, CNR, Via G La Pira 4, I-50121 Florence, Italy.</t>
  </si>
  <si>
    <t>istewart@plymouth.ac.uk; luigi.piccardi@cnr.it</t>
  </si>
  <si>
    <t>Piccardi, Luigi/AAJ-9820-2020; Stewart, Iain/HTM-3943-2023</t>
  </si>
  <si>
    <t>Piccardi, Luigi/0000-0001-6964-3205; Stewart, Iain/0000-0002-9746-8667</t>
  </si>
  <si>
    <t>0016-7878</t>
  </si>
  <si>
    <t>P GEOLOGIST ASSOC</t>
  </si>
  <si>
    <t>Proc. Geol. Assoc.</t>
  </si>
  <si>
    <t>5-6</t>
  </si>
  <si>
    <t>10.1016/j.pgeola.2017.07.009</t>
  </si>
  <si>
    <t>http://dx.doi.org/10.1016/j.pgeola.2017.07.009</t>
  </si>
  <si>
    <t>Geology; Paleontology</t>
  </si>
  <si>
    <t>FN7NP</t>
  </si>
  <si>
    <t>WOS:000416205300005</t>
  </si>
  <si>
    <t>Fioravanti, A; Karagülle, M; Bender, T; Karagülle, MZ</t>
  </si>
  <si>
    <t>Fioravanti, Antonella; Karagulle, Mine; Bender, Tamas; Karagulle, Mufit Zeki</t>
  </si>
  <si>
    <t>Balneotherapy in osteoarthritis: Facts, fiction and gaps in knowledge</t>
  </si>
  <si>
    <t>EUROPEAN JOURNAL OF INTEGRATIVE MEDICINE</t>
  </si>
  <si>
    <t>Balneotherapy; Cost-effectiveness; Knowledge; Mechanisms of action; Osteoarthritis; Randomized controlled trials</t>
  </si>
  <si>
    <t>MUD-PACK THERAPY; BILATERAL KNEE OSTEOARTHRITIS; SULFUROUS THERMAL WATER; BATH THERAPY; FOLLOW-UP; MARKERS</t>
  </si>
  <si>
    <t>Balneotherapy (BT) is widely used in daily clinical practice for the management of osteoarthritis (OA) in many European countries, as well as in Turkey, Israel and Japan (OA). However, despite its long history and tradition, the scientific value of BT is still the subject of discussion. The aim of this overview was to discuss the current evidence and critical points about the mechanisms of action, clinical efficacy and costeffectiveness of BT in OA as well as the definition of the used term of Balneotherapy. BT traditionally involves either immersion in mineral and/or thermal waters from natural springs and/or balneological interventions with natural gases or peloids (mud). The mechanisms of action of BT are not fully elucidated; the net benefit is probably the result of a combination of mechanical, thermal and chemical effects. Various randomized controlled clinical trials (RCTs) in patients with OA support a beneficial effect of BT on pain, function and quality of life that lasts over time after the treatment. Economic evaluations in this field are rare, however preliminary cost-effectiveness analysis have shown a favourable economic profile for BT in OA. Some aspects have to be clarified regarding the absorption of the mineral elements dissolved in waters, their concentration in the joints and the ideal concentration of each element to obtain a therapeutic response. Further well-designed RCTs are needed in order to support the beneficial effects of BT in OA. Additional preclinical and clinical studies are necessary to clarify the mechanisms of action of BT to improve the scientific value of BT. (C) 2017 Elsevier GmbH. All rights reserved.</t>
  </si>
  <si>
    <t>[Fioravanti, Antonella] Azienda Osped Univ Senese, Le Scotte Policlin, Rheumatol Unit, Viale Bracci 1, I-53100 Siena, Italy; [Karagulle, Mine; Karagulle, Mufit Zeki] Istanbul Univ, Istanbul Fac Med, Dept Med Ecol &amp; Hydroclimatol, Istanbul, Turkey; [Bender, Tamas] Polyclin Hosp Bros St John God, Budapest, Hungary</t>
  </si>
  <si>
    <t>University of Siena; University Hospital of Siena; Istanbul University</t>
  </si>
  <si>
    <t>Fioravanti, A (corresponding author), Azienda Osped Univ Senese, Le Scotte Policlin, Rheumatol Unit, Viale Bracci 1, I-53100 Siena, Italy.</t>
  </si>
  <si>
    <t>fioravanti7@virgilio.it</t>
  </si>
  <si>
    <t>Karagülle, Müfit Zeki/AAD-6090-2020; Karagülle, Mine/J-4418-2016</t>
  </si>
  <si>
    <t>Karagülle, Mine/0000-0002-8060-970X</t>
  </si>
  <si>
    <t>ELSEVIER SCIENCE INC</t>
  </si>
  <si>
    <t>360 PARK AVE SOUTH, NEW YORK, NY 10010-1710 USA</t>
  </si>
  <si>
    <t>1876-3820</t>
  </si>
  <si>
    <t>1876-3839</t>
  </si>
  <si>
    <t>EUR J INTEGR MED</t>
  </si>
  <si>
    <t>Eur. J. Integr. Med.</t>
  </si>
  <si>
    <t>10.1016/j.eujim.2017.01.001</t>
  </si>
  <si>
    <t>http://dx.doi.org/10.1016/j.eujim.2017.01.001</t>
  </si>
  <si>
    <t>Integrative &amp; Complementary Medicine</t>
  </si>
  <si>
    <t>EO0QQ</t>
  </si>
  <si>
    <t>WOS:000396403400021</t>
  </si>
  <si>
    <t>Winde, F; Kaiser, F; Erasmus, E</t>
  </si>
  <si>
    <t>Winde, Frank; Kaiser, Friederike; Erasmus, Ewald</t>
  </si>
  <si>
    <t>Exploring the use of deep level gold mines in South Africa for underground pumped hydroelectric energy storage schemes</t>
  </si>
  <si>
    <t>RENEWABLE &amp; SUSTAINABLE ENERGY REVIEWS</t>
  </si>
  <si>
    <t>Review</t>
  </si>
  <si>
    <t>Underground pumped hydroelectric energy; storage; Deep level gold mine; Aquifer; Karst</t>
  </si>
  <si>
    <t>FAR-WEST RAND; POST-CLOSURE DEVELOPMENT; DOLOMITIC SPRINGS; HYDRO STORAGE; MINING AREAS; POWER-PLANTS; WIND POWER; OPPORTUNITIES; FUTURE; THREATS</t>
  </si>
  <si>
    <t>This paper explores the viability of deep level gold mines in the Far West Rand (FWR) gold field, South Africa (SA), for underground pumped hydroelectric energy storage (UPHES). Ultra-deep, non-flooded shafts, extensive underground storage space, and abundance of water from an overlying karst aquifer make gold mines in the FWR exceptionally suitable for UPHES. With generating capacities ranging from 0.5 to over 1.5 Gigawatts per plant, UPHESs are not only of potential significance to local gold mines suffering from frequent power cuts, but also for closing the peak load shortfall of the national grid as well as for storing surplus energy from the rapidly growing renewable energy sector. Furthermore, UPHES systems are able to avert large future expenditure for post closure mine water management by preventing the flooding of mine voids in an ecologically and economically sustainable manner. Moreover, UPHES provides two of the most critical elements for a successful post-closure development of former mining towns: energy and water. It protects scarce water resources in the semi-arid region and generates peak-demand electricity. Using an example of a gold mine located in the water-rich part of the FWR, this study found that UPHES is both, technically feasible and economically viable. It is strongly recommended to conduct a more detailed follow-up study as a base for establishing the world's first reference plant in SA.</t>
  </si>
  <si>
    <t>[Winde, Frank; Erasmus, Ewald] NWU VTC, Mine Water Re Search Grp, POB 1174, ZA-1900 Vanderbijlpark, South Africa; [Kaiser, Friederike] Energy Res Ctr Lower Saxony, Stollen 19A, D-38640 Goslar, Germany</t>
  </si>
  <si>
    <t>Kaiser, F (corresponding author), Energy Res Ctr Lower Saxony, Stollen 19A, D-38640 Goslar, Germany.</t>
  </si>
  <si>
    <t>f.kaiser@efzn.de</t>
  </si>
  <si>
    <t>Winde, Frank/B-7837-2010</t>
  </si>
  <si>
    <t>1364-0321</t>
  </si>
  <si>
    <t>RENEW SUST ENERG REV</t>
  </si>
  <si>
    <t>Renew. Sust. Energ. Rev.</t>
  </si>
  <si>
    <t>10.1016/j.rser.2017.04.116</t>
  </si>
  <si>
    <t>http://dx.doi.org/10.1016/j.rser.2017.04.116</t>
  </si>
  <si>
    <t>Green &amp; Sustainable Science &amp; Technology; Energy &amp; Fuels</t>
  </si>
  <si>
    <t>Science &amp; Technology - Other Topics; Energy &amp; Fuels</t>
  </si>
  <si>
    <t>FC9UF</t>
  </si>
  <si>
    <t>WOS:000407185900047</t>
  </si>
  <si>
    <t>Christaki, M; Stournaras, G; Nastos, P; Mamasis, N</t>
  </si>
  <si>
    <t>Christaki, M.; Stournaras, G.; Nastos, P.; Mamasis, N.</t>
  </si>
  <si>
    <t>THE MAJESTIC HADRIANIC AQUEDUCT OF THE CITY OF ATHENS</t>
  </si>
  <si>
    <t>GLOBAL NEST JOURNAL</t>
  </si>
  <si>
    <t>Hadrianic; aqueducts; tunnel; wells; groundwater; water resources</t>
  </si>
  <si>
    <t>ANCIENT-GREECE; WATER</t>
  </si>
  <si>
    <t>Athens in antiquity as well today, included all the settlements in the wider Attica region. That is why its official name was the Athens (plural). Since prehistoric times, the city of Athens and the wider region of Attica did not contain many natural water sources so aquatic reserves were never adequate to meet the needs of residents, as these changed through time. The construction of aqueducts was part of a more organized effort to address the water needs of the Attica basin area since prehistoric times. In the ancient city, tens of small and large aqueducts were built to meet the city's needs for water. The hydraulic structures of Athens were mostly underground, for safety reasons. The water was channeled through aqueducts to fountains. Many aqueducts were built during the pre-Roman period and they were often works of leaders or other eminent citizens of ancient Athens. A key step in developing the city's water infrastructure took place during the Roman occupation of Athens when the Hadrianic aqueduct and the Hadrianic reservoir were built. The project was a huge achievement for the time and was one of the longest tunnels worldwide during the Roman era Construction began in 125 AD and was completed in 140 AD. The Hadrianic aqueduct was underground with natural flow requiring a small and continuous slope along the aqueduct. Wells, communicating through the aqueduct, were placed at regular intervals. The main branch of the aqueduct - the central part of the Hadrianic, consists of the main tunnel, approximately 20 Km long, which starts from the foot of Mount Parnitha in the present day Olympic Village and ends up in the reservoir of Lycabettus, exploiting the water sources of Parnitha, Penteli and the Kifissos River. Gravity collected water from the water sources in the main tunnel and there was also the contribution of smaller aqueducts along the route. The secondary branches are composed of many transverse, which were designed to increase the water discharge capacity of the main aqueduct. The Hadrianic was a project of continuous multi source collecting groundwater along its path. It was constructed below the surface at a depth of 2.5 to 40 m depending on the upper aquifer of the Athens basin, which fed local wells, in order to collect groundwater from that aquifer, too. The Hadrianic stopped being maintained during the Ottoman occupation and returned into service after the liberation of the city until it was gradually abandoned after the construction of modern water resource projects.</t>
  </si>
  <si>
    <t>[Christaki, M.; Stournaras, G.] Univ Athens, Fac Geol &amp; Geoenvironm, Dept Dynam Tecton Appl Geol, Panepistimiopolis 15784, Greece; [Nastos, P.] Univ Athens, Fac Geol &amp; Geoenvironm, Dept Geog &amp; Climatol, Panepistimiopolis 15784, Greece; [Mamasis, N.] Natl Tech Univ Athens, Sch Civil Engn, Dept Water Resources &amp; Environm Engn, Iroon Polytech 5, Zografos 15780, Greece</t>
  </si>
  <si>
    <t>National &amp; Kapodistrian University of Athens; National &amp; Kapodistrian University of Athens; National Technical University of Athens</t>
  </si>
  <si>
    <t>Christaki, M (corresponding author), Univ Athens, Fac Geol &amp; Geoenvironm, Dept Dynam Tecton Appl Geol, Panepistimiopolis 15784, Greece.</t>
  </si>
  <si>
    <t>ritachristaki@yahoo.gr</t>
  </si>
  <si>
    <t>Nastos, Panagiotis/Q-5419-2019; Nastos, Panagiotis T/E-7455-2015</t>
  </si>
  <si>
    <t>Nastos, Panagiotis/0000-0001-9336-6586; Nastos, Panagiotis T/0000-0001-9336-6586</t>
  </si>
  <si>
    <t>GLOBAL NETWORK ENVIRONMENTAL SCIENCE &amp; TECHNOLOGY</t>
  </si>
  <si>
    <t>ATHENS</t>
  </si>
  <si>
    <t>30 VOULGAROKTONOU STR, ATHENS, GR 114 72, GREECE</t>
  </si>
  <si>
    <t>1790-7632</t>
  </si>
  <si>
    <t>GLOBAL NEST J</t>
  </si>
  <si>
    <t>Glob. Nest. J.</t>
  </si>
  <si>
    <t>DX6YE</t>
  </si>
  <si>
    <t>WOS:000384531200010</t>
  </si>
  <si>
    <t>Angelakis, AN; Voudouris, KS; Mariolakos, I</t>
  </si>
  <si>
    <t>Angelakis, Andreas N.; Voudouris, Konstantinos S.; Mariolakos, Ilias</t>
  </si>
  <si>
    <t>Groundwater utilization through the centuries focusing οn the Hellenic civilizations</t>
  </si>
  <si>
    <t>Greece; Groundwater exploration; History of hydrogeology; Water supply; Wells</t>
  </si>
  <si>
    <t>URBAN WATER; MINOAN; TECHNOLOGIES; AQUEDUCTS; GREECE; QANATS; CRETE</t>
  </si>
  <si>
    <t>Groundwater has been utilized since the Prehistoric times. Water supply of some Minoan settlements on the eastern side of the island of Crete (Greece) was based on groundwater. Later on, many wells were constructed in several areas of Greece and their use expanded through subsequent periods. The greatest achievement in groundwater exploitation by ancient Greeks was the construction of long underground galleries or qanats, which collected water from springs and alluvial deposits. In Classical times, most of the wells were on private properties and their owners were forced by regulations to maintain the wells in good condition and ready for use in wartime. During that period, the first scientific theories of Aristotle and Theophrastus were developed in regards to hydrological phenomena, and the processes involved in the formation of surface water and groundwater were clarified. Wells played a major part in urban water supply during the Roman period, in which famous aqueducts were constructed to transfer water; however, several regions of Greece were self-sufficient in water, supplied by many wells from the Prehistoric to the Byzantine period. People understood the local geological conditions and, according to their culture, constructed and managed their own types of wells. In addition to the wells and aqueducts, the hydraulic technology included cisterns to store rainwater, and systems to capture spring water for transport by aqueducts. The examples of hydro-technologies and water management practices described in this paper may have some relevance for water engineering even in modern times.</t>
  </si>
  <si>
    <t>[Angelakis, Andreas N.] Natl Fdn Agr Res NAGREF, Inst Herakl, Iraklion 71307, Greece; [Voudouris, Konstantinos S.] Aristotle Univ Thessaloniki, Dept Geol, Lab Engn Geology&amp; Hydrogeol, Thessaloniki 54124, Greece; [Mariolakos, Ilias] Univ Athens, Dept Geol, Athens, Greece</t>
  </si>
  <si>
    <t>Aristotle University of Thessaloniki; National &amp; Kapodistrian University of Athens</t>
  </si>
  <si>
    <t>Voudouris, KS (corresponding author), Aristotle Univ Thessaloniki, Dept Geol, Lab Engn Geology&amp; Hydrogeol, Thessaloniki 54124, Greece.</t>
  </si>
  <si>
    <t>info@a-angelakis.gr; kvoudour@geo.auth.gr</t>
  </si>
  <si>
    <t>Voudouris, Konstantinos/0000-0002-5409-1740</t>
  </si>
  <si>
    <t>10.1007/s10040-016-1392-0</t>
  </si>
  <si>
    <t>http://dx.doi.org/10.1007/s10040-016-1392-0</t>
  </si>
  <si>
    <t>DR7OQ</t>
  </si>
  <si>
    <t>WOS:000380090000018</t>
  </si>
  <si>
    <t>Powell, O; Fensham, R</t>
  </si>
  <si>
    <t>Powell, Owen; Fensham, Rod</t>
  </si>
  <si>
    <t>The history and fate of the Nubian Sandstone Aquifer springs in the oasis depressions of the Western Desert, Egypt</t>
  </si>
  <si>
    <t>Egypt; Groundwater development; Arid regions; History of hydrogeology; Oasis</t>
  </si>
  <si>
    <t>KHARGA OASIS; STABLE-ISOTOPE; NORTH-AFRICA; OCCUPATION; WETLANDS; SAHARA; QANATS; TUFAS; SUDAN; OASES</t>
  </si>
  <si>
    <t>Extraction of groundwater for agriculture has resulted in the loss of springs across arid regions of the globe. The history and fate are recorded of the artesian springs of Egypt's Western Desert, from ancient times to the present, spanning the rise and fall of the great civilisations from the Pharoanic dynasties to Persian, Greek and Roman conquests. The study area includes oases Kharga, Dakhla, Bahriya, Farafra and Siwa, and several outer and small oases around Siwa and the edge of the Qattara Depression. The region is hyper-arid, receiving 10 mm or less average annual precipitation and evaporation rates are in the vicinity of 3,000 mm/a. Groundwater in the oases is largely derived from bores discharging from the Nubian Sandstone Aquifer. Based on an extensive survey, conducted for the first time, attention is drawn to the rapid demise of springs as a result of modern irrigation schemes which continue to deplete groundwater supplies.</t>
  </si>
  <si>
    <t>[Powell, Owen] Univ Tasmania, Sch Humanities, Hobart, Tas 7001, Australia; [Fensham, Rod] Univ Queensland, Sch Biol Sci, Queensland Herbarium, Mt Coot Tha Rd, Toowong, Qld 4066, Australia</t>
  </si>
  <si>
    <t>University of Tasmania; University of Queensland</t>
  </si>
  <si>
    <t>Powell, O (corresponding author), Univ Tasmania, Sch Humanities, Hobart, Tas 7001, Australia.</t>
  </si>
  <si>
    <t>owen.powell@uq.edu.au</t>
  </si>
  <si>
    <t>Fensham, Roderick/0000-0003-3658-5867</t>
  </si>
  <si>
    <t>Council of Australian Arab Relations</t>
  </si>
  <si>
    <t>The authors would like to acknowledge the Council of Australian Arab Relations for their financial support of this project. The authors wish to thank Professor Magdy Torab and Egyptian Environmental Changes Society for their help establishing the project as well as Jennifer Silcock and Anna Flittner for assisting with field work. The authors would also like to acknowledge the Egyptian Geography Society for enabling access to historical plans. Finally, the authors would like to acknowledge the people of the oases who were generous in sharing their knowledge, insights and hospitality.</t>
  </si>
  <si>
    <t>10.1007/s10040-015-1335-1</t>
  </si>
  <si>
    <t>http://dx.doi.org/10.1007/s10040-015-1335-1</t>
  </si>
  <si>
    <t>Science Citation Index Expanded (SCI-EXPANDED); Arts &amp; Humanities Citation Index (A&amp;HCI)</t>
  </si>
  <si>
    <t>DF1FB</t>
  </si>
  <si>
    <t>WOS:000371083400011</t>
  </si>
  <si>
    <t>Martarelli, L; Iacuitto, M; Gregori, V; Menotti, RM; Petitta, M; Scalise, AR</t>
  </si>
  <si>
    <t>Martarelli, Lucio; Iacuitto, Marcello; Gregori, Vincenzo; Menotti, Riccardo Massimiliano; Petitta, Marco; Scalise, Anna Rosa</t>
  </si>
  <si>
    <t>The Rieti Land Reclamation Authority relevance in the management of surface waters for the irrigation purposes of the Rieti Plain (Central Italy)</t>
  </si>
  <si>
    <t>Rieti Land Reclamation Authority; surface water management; irrigation; hydrogeology; Rieti Plain</t>
  </si>
  <si>
    <t>The Rieti Plain is crowned by calcareous-marly reliefs (Rieti and Sabini Mountains) and represents an intra-Apennine Plio-Quaternary alluvial and fluvial-lacustrine basin formed after multi-stage extensional tectonic processes. This territory presents huge amounts of water resources (Velino and Turano rivers; several springs; Lungo and Ripasottile lakes, relics of ancient Lacus Velinus). The aquifers occurring in the reliefs often have hydraulic continuity with the Rieti plain groundwater (detected at about 1-4 m below ground surface), which has general flow directions converging from the reliefs to the lake sector. Hydraulic exchanges between groundwater and surface waters are variable in space and time and play a relevant role for groundwater resource distribution. The Rieti Land Reclamation Authority was instituted in 1929 by Royal Decree N. 34171-3835, and integrates eight former authorities, dating the end of 1800s. It contributes to maintain the reclamation actions in the Rieti Plain, which started with the realization of the Salto and Turano artificial reservoirs, along two left tributaries of Velino River. The hydroelectric energy production purposes struggle with the reclamation and flood mitigation activities in the plain. The Land Reclamation Authority actuated the Integrated Reclamation General Project through the realization of pumping stations, connection and drainage canals, forestry-hydraulic works, rural roads, movable dams along Velino River and irrigation ditches. The irrigation activities, granted by the derivation of 5 m(3)/s from the Velino River, are carried out through 194,000 hectares within the territory of 42 municipalities of the Rieti Province. The Rieti Land Reclamation Authority contributes to the irrigation needs and to the environmental and hydrogeological protection and monitoring.</t>
  </si>
  <si>
    <t>[Martarelli, Lucio; Scalise, Anna Rosa] Geol Survey Italy, Italian Natl Inst Environm Protect &amp; Res, Via Vitaliano Brancati 48, I-00144 Rome, Italy; [Iacuitto, Marcello; Gregori, Vincenzo] Rieti Land Reclamat Author, Via Orchidee 20, I-02100 Rieti, Italy; [Menotti, Riccardo Massimiliano] IFAC CNR, Via Madonna del Piano 10, I-50019 Florence, Italy; [Petitta, Marco] Sapienza Univ Rome, Earth Sci Dept, Ple Aldo Moro 5, I-00185 Rome, Italy</t>
  </si>
  <si>
    <t>Italian Institute for Environmental Protection &amp; Research (ISPRA); Consiglio Nazionale delle Ricerche (CNR); Istituto di Fisica Applicata Nello Carrara (IFAC-CNR); Sapienza University Rome</t>
  </si>
  <si>
    <t>Martarelli, L (corresponding author), Geol Survey Italy, Italian Natl Inst Environm Protect &amp; Res, Via Vitaliano Brancati 48, I-00144 Rome, Italy.</t>
  </si>
  <si>
    <t>lucio.martarelli@isprambiente.it</t>
  </si>
  <si>
    <t>Petitta, Marco/D-3848-2009</t>
  </si>
  <si>
    <t>Petitta, Marco/0000-0003-1137-6137</t>
  </si>
  <si>
    <t>10.7343/as-2016-202</t>
  </si>
  <si>
    <t>http://dx.doi.org/10.7343/as-2016-202</t>
  </si>
  <si>
    <t>VC1EH</t>
  </si>
  <si>
    <t>WOS:000428619900006</t>
  </si>
  <si>
    <t>Sappa, G; Ferranti, F; De Filippi, FM</t>
  </si>
  <si>
    <t>SGEM</t>
  </si>
  <si>
    <t>Sappa, Giuseppe; Ferranti, Flavia; De Filippi, Francesco Maria</t>
  </si>
  <si>
    <t>HYDROGEOLOGICAL WATER BUDGET OF THE KARST AQUIFER FEEDING PERTUSO SPRING (CENTRAL ITALY)</t>
  </si>
  <si>
    <t>16TH INTERNATIONAL MULTIDISCIPLINARY SCIENTIFIC GEOCONFERENCE, SGEM 2016: SCIENCE AND TECHNOLOGIES IN GEOLOGY, EXPLORATION AND MINING, VOL I</t>
  </si>
  <si>
    <t>International Multidisciplinary Scientific GeoConference-SGEM</t>
  </si>
  <si>
    <t>16th International Multidisciplinary Scientific Geoconference (SGEM 2016)</t>
  </si>
  <si>
    <t>JUN 30-JUL 06, 2016</t>
  </si>
  <si>
    <t>Albena, BULGARIA</t>
  </si>
  <si>
    <t>Bulgarian Acad Sci,Acad Sci Czech Republ,Latvian Acad Sci,Polish Acad Sci,Russian Acad Sci,Serbian Acad Sci &amp; Arts,Slovak Acad Sci,Natl Acad Sci Ukraine,Inst Water Problem &amp; Hydropower NAS KR,Natl Acad Sci Armenia,Sci Council Japan,World Acad Sci,European Acad Sci Arts &amp; Lett,Acad Sci Moldova,Montenegrin Acad Sci &amp; Arts,Croatian Acad Sci &amp; Arts,Georgian Natl Acad Sci,Acad Fine Arts &amp; Design Bratislava,Turkish Acad Sci,Bulgarian Ind Assoc,Bulgarian Minist Environm &amp; Water</t>
  </si>
  <si>
    <t>carbonatic karst aquifer; Pertuso Spring; inverse water balance; water budget; GIS</t>
  </si>
  <si>
    <t>RECHARGE</t>
  </si>
  <si>
    <t>The evaluation of the active recharge of karst aquifers is an important tool to estimate the groundwater resource availability in these complex hydrogeological systems, characterized by spatial and temporal variability of many hydrogeological factors, involved in groundwater flow. As a matter of fact, the rate of recharge is a key aspect for sustainable exploitation and management of these groundwater resources, as they represent one of the most important fresh-water supplies for human life and economic activities. This paper presents the results of the inverse hydrogeological water budget method application in the karst aquifer feeding Pertuso Spring, Central Italy, to evaluate the average annual groundwater recharge (i.e. the effective infiltration), supported by an open source GIS. This carbonate aquifer is one of the most important of Central Italy and Pertuso Spring is the main outlet of this karst system with an average rate of about 1.7 m(3)/s. The study area lies in the Upper Valley of the Aniene River, in the south-east part of Latium Region, and is spread for about 50 km'. Calculation of the effective infiltration was based on mean annual rainfall data, collected over 20 years (1992-2012), evapotranspiration and on hydrogeological settings of outcropping rocks, used for setting up potential infiltration coefficients. The inverse hydrogeological water balance has been applied to the study area, discretized in grid cells (EFQ), 6.25 Ha each one. The results of the inverse hydrogeological water balance method applied to the karst aquifer feeding Pertuso Spring show an annual recharge of about 45 Mm(3)/year. The effective infiltration map shows that the highest values are related to the presence of karstified Cretaceous limestone, mainly outcropping in the north-east part of the basin. On the contrary, lower values of effective infiltration are generally due to the lower permeability, which characterizes the rest of the area (Triassic crystal dolomites, pudding stones and conglomerates). Results show that the annual active recharge of this karst aquifer (45 Mm(3)/year) is greater than the depletion volume of water coming from Pertuso Spring (25 Mm(3)/year). The evaluation of the active recharge is a useful tool to identify the priority protection measures for sustainable land use planning and groundwater management in the study area.</t>
  </si>
  <si>
    <t>[Sappa, Giuseppe; Ferranti, Flavia; De Filippi, Francesco Maria] Sapienza Univ Rome, Dept Civil &amp; Environm Engn, DICEA, Rome, Italy</t>
  </si>
  <si>
    <t>Sapienza University Rome</t>
  </si>
  <si>
    <t>Sappa, G (corresponding author), Sapienza Univ Rome, Dept Civil &amp; Environm Engn, DICEA, Rome, Italy.</t>
  </si>
  <si>
    <t>De Filippi, Francesco Maria/0000-0002-7204-880X</t>
  </si>
  <si>
    <t>STEF92 TECHNOLOGY LTD</t>
  </si>
  <si>
    <t>SOFIA</t>
  </si>
  <si>
    <t>1 ANDREY LYAPCHEV BLVD, SOFIA, 1797, BULGARIA</t>
  </si>
  <si>
    <t>1314-2704</t>
  </si>
  <si>
    <t>978-619-7105-55-1</t>
  </si>
  <si>
    <t>INT MULTI SCI GEOCO</t>
  </si>
  <si>
    <t>BG9HS</t>
  </si>
  <si>
    <t>WOS:000393240700107</t>
  </si>
  <si>
    <t>Gutrich, JJ; Gigliello, K; Gardner, KV; Elmore, AJ</t>
  </si>
  <si>
    <t>Gutrich, John J.; Gigliello, Keith; Gardner, Kimberly Vest; Elmore, Andrew J.</t>
  </si>
  <si>
    <t>Economic returns of groundwater management sustaining an ecosystem service of dust suppression by alkali meadow in Owens Valley, California</t>
  </si>
  <si>
    <t>ECOLOGICAL ECONOMICS</t>
  </si>
  <si>
    <t>Groundwater management; Temporal loss of ecosystem service; Particulate matter; Alkali meadow; Restoration costs; Air quality</t>
  </si>
  <si>
    <t>EXTRACTION; VALUATION; CLIMATE; LAKE</t>
  </si>
  <si>
    <t>This paper addresses the economic tradeoff between pumping groundwater and maintaining a native plant community that provides an ecosystem service of dust suppression. A dynamic ecological economic simulation model was created to assess net benefits of production (i.e., economic rent) from groundwater management while requiring a producer to maintain or restore native groundwater dependent vegetation in a well -field in Owens Valley, California. Historic groundwater withdrawal during dry conditions followed by recharge during wet conditions has reduced vegetation cover, soil stability and contributed to the drying of springs and seeps. Findings indicate adaptive management that pumps less water, but high volumes in wet years and low volumes in dry years, generates greater economic rent while supplying water, sustaining alkali meadow and maintaining dust suppression. Adaptive management generates economic rent of $82.6 million (in 2011 $) compared to status quo management of $30.5 million over 50 years pumping less annual groundwater than status quo at respective levels of 73% (6830 acre -ft; baseline conditions) and 56% (4952 acre -ft; climate change scenario). Under a climate change scenario and a 2.0 m root -zone or less, it would be cost effective to cease groundwater pumping rather than incur substantial restoration costs of the native plant community. (C) 2015 Elsevier B.V. All rights reserved.</t>
  </si>
  <si>
    <t>[Gutrich, John J.; Gigliello, Keith] Southern Oregon Univ, Environm Sci &amp; Policy Program, 1250 Siskiyou Blvd,Taylor Hall 113, Ashland, OR 97520 USA; [Gardner, Kimberly Vest; Elmore, Andrew J.] Univ Maryland, Ctr Environm Sci, Appalachian Lab, Frostburg, MD USA</t>
  </si>
  <si>
    <t>University System of Maryland; University of Maryland Center for Environmental Science</t>
  </si>
  <si>
    <t>Gutrich, JJ (corresponding author), Southern Oregon Univ, Environm Sci &amp; Policy Program, 1250 Siskiyou Blvd,Taylor Hall 113, Ashland, OR 97520 USA.</t>
  </si>
  <si>
    <t>gutrichj@sou.edu</t>
  </si>
  <si>
    <t>Elmore, Andrew James/D-4341-2012</t>
  </si>
  <si>
    <t>Elmore, Andrew James/0000-0002-9697-9457; Gigliello, Keith/0000-0002-9237-5859</t>
  </si>
  <si>
    <t>National Science Foundation [EAR0719793]</t>
  </si>
  <si>
    <t>National Science Foundation(National Science Foundation (NSF))</t>
  </si>
  <si>
    <t>The authors wish to acknowledge the efforts of Lance Woods and Jacob King of Southern Oregon University for their help with model formulation and field data collection. The authors wish to thank three anonymous reviewers for their helpful comments and feedback on the manuscript. We also acknowledge the financial support of the National Science Foundation for funding this project through a Research Opportunity Award (award #EAR0719793).</t>
  </si>
  <si>
    <t>ELSEVIER SCIENCE BV</t>
  </si>
  <si>
    <t>PO BOX 211, 1000 AE AMSTERDAM, NETHERLANDS</t>
  </si>
  <si>
    <t>0921-8009</t>
  </si>
  <si>
    <t>1873-6106</t>
  </si>
  <si>
    <t>ECOL ECON</t>
  </si>
  <si>
    <t>Ecol. Econ.</t>
  </si>
  <si>
    <t>10.1016/j.ecolecon.2015.10.024</t>
  </si>
  <si>
    <t>http://dx.doi.org/10.1016/j.ecolecon.2015.10.024</t>
  </si>
  <si>
    <t>Ecology; Economics; Environmental Sciences; Environmental Studies</t>
  </si>
  <si>
    <t>Environmental Sciences &amp; Ecology; Business &amp; Economics</t>
  </si>
  <si>
    <t>DD1KL</t>
  </si>
  <si>
    <t>WOS:000369680500001</t>
  </si>
  <si>
    <t>Amanzio, G; Marchionatti, F; Lavy, M; Ghione, R; De Maio, M</t>
  </si>
  <si>
    <t>Amanzio, Gianpiero; Marchionatti, Federico; Lavy, Muriel; Ghione, Raffaella; De Maio, Marina</t>
  </si>
  <si>
    <t>Springs monitoring data analysis with a frequency and time domain approach: the case study of Mascognaz spring (Aosta Valley)</t>
  </si>
  <si>
    <t>GEAM-GEOINGEGNERIA AMBIENTALE E MINERARIA-GEAM-GEOENGINEERING ENVIRONMENT AND MINING</t>
  </si>
  <si>
    <t>mountain spring; time series analysis; porous media; Aosta Valley; spring monitoring</t>
  </si>
  <si>
    <t>SPECTRAL-ANALYSES; HYDROGRAPHS</t>
  </si>
  <si>
    <t>Aquifers in mountain areas are a strategic resource for people who live there. In fact, their proper management is strongly influenced by periods of high water stress, linked to tourism activity. In order to optimize future water management, it is fundamental to understand hydrogeological characteristics of these systems. Due to the lack of economic resources, these hydrogeological systems are investigated with a very low level of detail. In fact, usually, there are very few borehole permitting hydrogeological characterization of groundwater systems. In great part, therefore, studies on the functioning and hydrodynamics of aquifers have been based on analyzing the hydrograph behavior (depletion and/or recession) or on the complete hydrograph, corresponding to an identifiable rainfall event. The aim of this paper is to apply time series analysis in time and frequency domain, in order to enable the study of the whole hydrographs of mountain springs and their relationship with the input function (precipitation essentially). This approach is opposed to many other methods that limit the analysis at the recession or another part of the hydrograph. The application of these techniques to the case study of Mascognaz spring, located in the North-Western Alps in the Aosta Valley Region (Italy), helped to obtain useful information about the effects of external phenomena on the spring's hydrograph. Moreover, the applications of time series analysis permits to establish the flow type, that characterizes the spring. In this case study, the prevalence of components of flow base-flow is highlighted and the underground system shows similar characteristics of a porous medium.</t>
  </si>
  <si>
    <t>[Amanzio, Gianpiero; Marchionatti, Federico; Lavy, Muriel; Ghione, Raffaella; De Maio, Marina] Politecn Torino, DIATI, Turin, Italy</t>
  </si>
  <si>
    <t>Amanzio, G (corresponding author), Politecn Torino, DIATI, Turin, Italy.</t>
  </si>
  <si>
    <t>PATRON EDITORE S R L</t>
  </si>
  <si>
    <t>BOLOGNA</t>
  </si>
  <si>
    <t>VIA BADINI 12, QUARTO INFERIORE, BOLOGNA, 00000, ITALY</t>
  </si>
  <si>
    <t>1121-9041</t>
  </si>
  <si>
    <t>GEAM-GEOING AMBIENT</t>
  </si>
  <si>
    <t>Geam-Geoint. Ambient. Min.</t>
  </si>
  <si>
    <t>Engineering, Geological</t>
  </si>
  <si>
    <t>Engineering</t>
  </si>
  <si>
    <t>EQ7YQ</t>
  </si>
  <si>
    <t>WOS:000398302100001</t>
  </si>
  <si>
    <t>Casale, A; Saroli, M; Giovinco, G; Lancia, M; Albano, M; Zarlenga, F; Dell'Isola, M</t>
  </si>
  <si>
    <t>Casale, Anna; Saroli, Michele; Giovinco, Gaspare; Lancia, Michele; Albano, Matteo; Zarlenga, Francesco; Dell'Isola, Marco</t>
  </si>
  <si>
    <t>Hydrogeological study and numerical model of the Suio-Castelforte hydrothermal area (central Italy)</t>
  </si>
  <si>
    <t>RENDICONTI ONLINE SOCIETA GEOLOGICA ITALIANA</t>
  </si>
  <si>
    <t>Aurunci Mts.; numerical analysis; Roccamonfina Volcano; thermal springs</t>
  </si>
  <si>
    <t>A numerical simulation has been performed through the natural geothermal system of Suio-Castelforte (LT) in order to investigate the hydothermal area and assess its geothermal potentiality. Starting from geological and hydrogeological data a 2D conceptual model has been built. For numerical purpose, the latter idealizes and simplifies the natural system. The area has been affected by a temperature gradient, from low to medium enthalpy, related to the Quaternary volcanism. By a FEM (Finite Element Model) method, using the COMSOL MULTIPHYSICS (R) software, a homogeneous and isotrope media have been assumed, simulating the groundwater flow and simultaneous heat transfer. Using the porous media approach, Darcy and heat transfer laws have been applied in steady-state conditions. The results have been compared with the collected data and bibliography.</t>
  </si>
  <si>
    <t>[Casale, Anna; Saroli, Michele; Giovinco, Gaspare; Lancia, Michele; Albano, Matteo; Dell'Isola, Marco] Univ Cassino &amp; Southern Lazio, Dept Civil &amp; Mech Engn, Via G Di Biasio 43, I-03043 Cassino, Italy; [Albano, Matteo] Ist Nazl Geofis &amp; Vulcanol, Via Vigna Murata 605, I-00143 Rome, Italy; [Zarlenga, Francesco] ENEA Casaccia Res Ctr, Tech Unit Renewable Energy Sources, Via Anguillarese 301, I-00123 S Maria Di Galeria Rome, Italy</t>
  </si>
  <si>
    <t>University of Cassino; Istituto Nazionale Geofisica e Vulcanologia (INGV); Italian National Agency New Technical Energy &amp; Sustainable Economics Development</t>
  </si>
  <si>
    <t>Casale, A (corresponding author), Univ Cassino &amp; Southern Lazio, Dept Civil &amp; Mech Engn, Via G Di Biasio 43, I-03043 Cassino, Italy.</t>
  </si>
  <si>
    <t>a.casale@unicas.it</t>
  </si>
  <si>
    <t>Saroli, Michele MS/F-5132-2017; Lancia, Michele/AAM-3275-2020; Albano, Matteo/K-3825-2017</t>
  </si>
  <si>
    <t>Saroli, Michele MS/0000-0001-9499-3960; Albano, Matteo/0000-0003-2772-2401; Dell'Isola, Marco/0000-0001-7976-5484; Lancia, Michele/0000-0002-4862-5179</t>
  </si>
  <si>
    <t>SOC GEOLOGICA ITALIANA</t>
  </si>
  <si>
    <t>ROME</t>
  </si>
  <si>
    <t>UNIV DEGLI STUDI LA SAPIENZA, DIPART SCI DELLA TERRA, PIAZZALE ALDO MORO 5, ROME, I-00185, ITALY</t>
  </si>
  <si>
    <t>2035-8008</t>
  </si>
  <si>
    <t>REND ONLINE SOC GEOL</t>
  </si>
  <si>
    <t>Rend. Online Soc. Geol. Ital.</t>
  </si>
  <si>
    <t>10.3301/ROL.2016.147</t>
  </si>
  <si>
    <t>http://dx.doi.org/10.3301/ROL.2016.147</t>
  </si>
  <si>
    <t>ED5UP</t>
  </si>
  <si>
    <t>WOS:000388918100069</t>
  </si>
  <si>
    <t>Cantonati, M; Segadelli, S; Ogata, K; Tran, H; Sanders, D; Gerecke, R; Rott, E; Filippini, M; Gargini, A; Celico, F</t>
  </si>
  <si>
    <t>Cantonati, Marco; Segadelli, Stefano; Ogata, Kei; Tran, Ha; Sanders, Diethard; Gerecke, Reinhard; Rott, Eugen; Filippini, Maria; Gargini, Alessandro; Celico, Fulvio</t>
  </si>
  <si>
    <t>A global review on ambient Limestone-Precipitating Springs (LPS): Hydrogeological setting, ecology, and conservation</t>
  </si>
  <si>
    <t>Limestone-Precipitating Springs (LPS); Spring habitats; Biocalcification; EU Habitat Directive; Tufa Springs; Spring-Associated Limestones (SAL); Freshwater conservation; Travertines</t>
  </si>
  <si>
    <t>GROUNDWATER-FLOW SYSTEMS; TRAVERTINE DEPOSITS; MICROBIAL CARBONATES; NORTHERN APENNINES; COLORADO PLATEAU; WATER CHEMISTRY; TUFA DEPOSITS; CALCITE; REGION; BASIN</t>
  </si>
  <si>
    <t>Springs are biodiversity hotspots and unique habitats that are threatened, especially by water overdraft. Here we review knowledge on ambient-temperature (non-geothermal) freshwater springs that achieve sufficient oversaturation for CaCO3 - by physical CO2 degassing and activity of photoautotrophs- to deposit limestone, locally resulting in scenic carbonate structures: Limestone-Precipitating Springs (LPS). The most characteristic organisms in these springs are those that contribute to carbonate precipitation, e.g.: the mosses Palustriella and Eucladium, the crenophilous desmid Oocardium stratum, and cyanobacteria (e.g., Rivularia). These organisms appear to be sensitive to phosphorus pollution. Invertebrate diversity is modest, and highest in pools with an aquatic-terrestrial interface. Internationally, comprehensive legislation for spring protection is still relatively scarce. Where available, it covers all spring types. The situation in Europe is peculiar: the only widespread spring type included in the EU Habitat Directive is LPS, mainly because of landscape aesthetics. To support LPS inventorying and management to meet conservation-legislation requirements we developed a general conceptual model to predict where LPS are more likely to occur. The model is based on the pre-requisites for LPS: an aquifer lithology that enables build-up of high bicarbonate and Ca2+ to sustain CaCO3 oversaturation after spring emergence, combined with intense groundwater percolation especially along structural discontinuities (e.g., fault zones, joints, schistosity), and a proper hydrogeological structure of the discharging area. We validated this model by means of the LPS information system for the Emilia-Romagna Region (northern Italy). The main threats to LPS are water diversion, nutrient enrichment, and lack of awareness by non-specialized persons and administrators. We discuss an emblematic case study to provide management suggestions. The present review is devoted to LPS but the output of intense ecological research in Central Europe during the past decades has clearly shown that effective conservation legislation should be urgently extended to comprise all types of spring habitats. (C) 2016 Elsevier B.V. All rights reserved.</t>
  </si>
  <si>
    <t>[Cantonati, Marco] Museo Sci MUSE, Limnol &amp; Phycol Sect, Corso Lavoro &amp; Sci 3, I-38123 Trento, Italy; [Segadelli, Stefano] Emilia Romagna Reg, Geol Seism &amp; Soil Survey, Bologna, Italy; [Tran, Ha; Sanders, Diethard] Univ Innsbruck, Fac Geo &amp; Atmospher Sci, Inst Geol, Innrain 52f, A-6020 Innsbruck, Austria; [Segadelli, Stefano; Ogata, Kei; Celico, Fulvio] Univ Parma, Dept Phys &amp; Earth Sci, Parma, Italy; [Gerecke, Reinhard] Univ Tubingen, Inst Evolut &amp; Ecol, Tubingen, Germany; [Rott, Eugen] Univ Innsbruck, Fac Biol, Inst Bot, Sternwartestr 15, A-6020 Innsbruck, Austria; [Filippini, Maria; Gargini, Alessandro] Alma Mater Studiorum Univ Bologna, Dept Biol Geol &amp; Environm Sci BiGeA, Bologna, Italy</t>
  </si>
  <si>
    <t>University of Innsbruck; University of Parma; Eberhard Karls University of Tubingen; University of Innsbruck; University of Bologna</t>
  </si>
  <si>
    <t>Cantonati, M (corresponding author), Museo Sci MUSE, Limnol &amp; Phycol Sect, Corso Lavoro &amp; Sci 3, I-38123 Trento, Italy.</t>
  </si>
  <si>
    <t>marco.cantonati@muse.it</t>
  </si>
  <si>
    <t>Filippini, Maria/AAJ-5779-2021; Cantonati, Marco/G-4278-2018; Ogata, Kei/P-3125-2016; Rott, Eugen EGR/J-4768-2012; Filippini, Maria/AAW-1358-2020</t>
  </si>
  <si>
    <t>Filippini, Maria/0000-0001-5050-5072; Cantonati, Marco/0000-0003-0179-3842; Ogata, Kei/0000-0002-4978-2854; Filippini, Maria/0000-0001-5050-5072; segadelli, stefano/0000-0001-5260-6256; Tran, Ha/0000-0003-3811-2457; Gargini, Alessandro/0000-0002-9271-219X</t>
  </si>
  <si>
    <t>EBERs Project - Geological Survey of the Emilia-Romagna Region [PG.2011.0147111]; Project 911 of the OeAD Vietnam-Austria PhD Scholarship Programme</t>
  </si>
  <si>
    <t>EBERs Project - Geological Survey of the Emilia-Romagna Region; Project 911 of the OeAD Vietnam-Austria PhD Scholarship Programme</t>
  </si>
  <si>
    <t>This paper is part of the STOTEN virtual special issue, titled 'The relevance and potential of benthic algae for present-day freshwater ecological assessments'. This work was partially supported by the EBERs Project (Exploring the Biodiversity of Emilia-Romagna springs; Emilia-Romagna Region official record N. PG.2011.0147111, June 15th 2011) funded by the Geological Survey of the Emilia-Romagna Region. We thank Nicola Angell (Limnology &amp; Phycology, MUSE Trento) for the layout of Fig. 1. Financial support from Project 911 of the OeAD Vietnam-Austria PhD Scholarship Programme (to HT) is gratefully acknowledged. We are grateful to the following Colleagues who were contacted to check worldwide information on LPS and spring-habitat protection: Renee Rossini (University of Queensland, St Lucia, Australia), Patrick Rioual (Institute of Geology 8: Geophysics, Chinese Academy of Sciences), Svetlana Smirnova (Komarov Botanical Institute RAS, St. Petersburg, Russia), Abdullah A. Saber (Ain Shams University, Cairo, Egypt), Jonathan Taylor (North-West University, Potchefstroom, South Africa), Larry Stevens (Springs Stewardship Institute, Flagstaff, AZ, USA), Roberto da Gama Alves (Federal University of Juiz de Fora, Brazil).</t>
  </si>
  <si>
    <t>OCT 15</t>
  </si>
  <si>
    <t>10.1016/j.scitotenv.2016.02.105</t>
  </si>
  <si>
    <t>http://dx.doi.org/10.1016/j.scitotenv.2016.02.105</t>
  </si>
  <si>
    <t>DU5NK</t>
  </si>
  <si>
    <t>Green Submitted</t>
  </si>
  <si>
    <t>WOS:000382258300064</t>
  </si>
  <si>
    <t>Juuti, PS; Antoniou, GP; Dragoni, W; El-Gohary, F; De Feo, G; Katko, TS; Rajala, RP; Zheng, XY; Drusiani, R; Angelakis, AN</t>
  </si>
  <si>
    <t>Juuti, Petri S.; Antoniou, Georgios P.; Dragoni, Walter; El-Gohary, Fatma; De Feo, Giovanni; Katko, Tapio S.; Rajala, Riikka P.; Zheng, Xiao Yun; Drusiani, Renato; Angelakis, Andreas N.</t>
  </si>
  <si>
    <t>Short Global History of Fountains</t>
  </si>
  <si>
    <t>Chinese civilizations; Egyptians; Etruscans; Minoans; Hellenes; Medieval times; Ottomans; Romans; water distribution; water supply systems</t>
  </si>
  <si>
    <t>URBAN WATER; SYSTEMS</t>
  </si>
  <si>
    <t>Water fountains are part of every human settlement, and historical and mythological stories. They are the source from which life-sustaining water was distributed to people until piped systems started providing fresh tap water inside buildings. In many places, people visit fountains to experience the freshness of running water, to prepare for prayers, or to make a wish. Fountains have also provided water for the people of cities under siege, and purified believers as part of holy rites. The Castalia shrine in Delphi, Greece, for its part, is a spot where various groups of people come to socialize, which greatly improves the quality of their lives. This paper is a look back through the history of fountains in various parts of the world. Experts from various areas have identified the historic, cultural, and ritualistic aspects of fountains and their findings are summarized. The paper concludes by providing a glimpse into the role of fountains in modern society and their continued influence in our lives today.</t>
  </si>
  <si>
    <t>[Juuti, Petri S.; Rajala, Riikka P.] Univ Tampere, Int Environm Hist Grp, FI-33014 Tampere, Finland; [Antoniou, Georgios P.] NTUA, Dept Architecture Engn, PhDc, Athens 10682, Greece; [Dragoni, Walter] Univ Perugia, Dept Phys &amp; Geol, I-06123 Perugia, Italy; [El-Gohary, Fatma] Natl Res Ctr, Water Pollut Res Dept, Cairo 12622, Egypt; [De Feo, Giovanni] Univ Salerno, Dept Ind Engn, I-84084 Fisciano, Italy; [Katko, Tapio S.] Tampere Univ Technol, Capac Dev Water Serv, FI-33720 Tampere, Finland; [Katko, Tapio S.] Tampere Univ Technol, Environm Serv, FI-33720 Tampere, Finland; [Zheng, Xiao Yun] Yunnan Acad Social Sci, Kunming City 650034, Peoples R China; [Drusiani, Renato] Federutility, I-00192 Rome, Italy; [Angelakis, Andreas N.] Natl Fdn Agr Res NAGREF, Inst Irakl, Iraklion 71307, Greece</t>
  </si>
  <si>
    <t>Tampere University; National Technical University of Athens; University of Perugia; Egyptian Knowledge Bank (EKB); National Research Centre (NRC); University of Salerno; Tampere University; Tampere University</t>
  </si>
  <si>
    <t>Juuti, PS (corresponding author), Univ Tampere, Int Environm Hist Grp, FI-33014 Tampere, Finland.</t>
  </si>
  <si>
    <t>petri.juuti@uta.fi; antonioug@tee.gr; walter.dragoni@unipg.it; fgohary@hotmail.com; g.defeo@unisa.it; tapio.katko@tut.fi; riikka.rajala@uta.fi; zhengxy68@163.com; renato.drusiani@federutility.it; info@a-angelakis.gr</t>
  </si>
  <si>
    <t>Dragoni, Walter/AAG-2564-2019; De Feo, Giovanni/J-7435-2012</t>
  </si>
  <si>
    <t>Dragoni, Walter/0000-0001-6291-5765; De Feo, Giovanni/0000-0002-0696-0569; Juuti, Riikka Pauliina/0000-0002-9106-248X; Katko, Tapio/0000-0001-9554-2766; Juuti, Petri Sakari/0000-0002-1387-7237; el-Gohary, fatma/0000-0002-5056-925X</t>
  </si>
  <si>
    <t>Academy of Finland AKVA project Water as Social and Cultural Space [263417]; Provincia di Perugia; Fondazione Cassa di Risparmio di Perugia [2010.011.0442]; Academy of Finland (AKA) [263417, 263417] Funding Source: Academy of Finland (AKA)</t>
  </si>
  <si>
    <t>Academy of Finland AKVA project Water as Social and Cultural Space(Research Council of Finland); Provincia di Perugia; Fondazione Cassa di Risparmio di Perugia(Fondazione Cassa Risparmio Perugia); Academy of Finland (AKA)(Research Council of Finland)</t>
  </si>
  <si>
    <t>We thank Academy of Finland AKVA project Water as Social and Cultural Space (No. 263417) for their support. The chapters on Etruria, Rome and the Middle Ages in Western Europe were supported by Provincia di Perugia and Fondazione Cassa di Risparmio di Perugia (project 2010.011.0442, coordinated by W. Dragoni).</t>
  </si>
  <si>
    <t>10.3390/w7052314</t>
  </si>
  <si>
    <t>http://dx.doi.org/10.3390/w7052314</t>
  </si>
  <si>
    <t>CL4PR</t>
  </si>
  <si>
    <t>Green Submitted, Green Published, gold</t>
  </si>
  <si>
    <t>WOS:000356935900013</t>
  </si>
  <si>
    <t>Crespo, MBB; Espín, JMG</t>
  </si>
  <si>
    <t>Bernabe Crespo, Miguel Borja; Gomez Espin, Jose Maria</t>
  </si>
  <si>
    <t>The Cartagena water supply</t>
  </si>
  <si>
    <t>CUADERNOS GEOGRAFICOS</t>
  </si>
  <si>
    <t>water supply; water infrastructure; water consumption; Cartagena; Southeast Spain</t>
  </si>
  <si>
    <t>Water shortage in the region of the Southeast of the Iberian Peninsula, where Cartagena and its surroundings belong, has forced to search and bring foreign water resources in order to meet the supply needs of Cartagena. Initially, due to the absence of permanent rivers, it was necessary to build wells and cisterns; small aqueducts from fountains and springs of limited capacity, and subfluvial extractions by underground drifts. Demands increase and it is planned to bring water from the top of the Segura Basin. Using the infrastructure of the Commonwealth of Taibilla Channel (MCT, created by Decree of October 4, 1927), water reaches Cartagena in 1945. In the last thirty five years, these waters have been joined by the flow of the Tajo-Segura transfer, and finally, water coming from desalination plants. Water supply's management, throughout the history of Cartagena (since the founding of Carthago Nova in 229 BC to the early years of this century); has created a rich heritage of water infrastructure and an experienced culture of water uses. It is a regional and diachronic study, from the view of water as a scarce and limited resource, where the supply situation of Cartagena (city and neighborhoods) as claimant of equity and foreign water is exposed. Investment in distribution networks and in awareness of most of the users into a sustainable use, allow a continuous supply of water and regeneration of wastewater for other uses. In this geographical (spatial) and historical work (diachronic), the sources are interviews with the managers of the companies responsible for water distribution in high (large diameter pipes of MCT) and low (small diameter pipes of HIDROGEA), and the access to archival documentation of the City of Cartagena, Regional, Commonwealth Taibilla, and the Hydrographic Confederation of Segura (CHS) archives.</t>
  </si>
  <si>
    <t>[Bernabe Crespo, Miguel Borja; Gomez Espin, Jose Maria] Univ Murcia, E-30001 Murcia, Spain</t>
  </si>
  <si>
    <t>University of Murcia</t>
  </si>
  <si>
    <t>Crespo, MBB (corresponding author), Univ Murcia, E-30001 Murcia, Spain.</t>
  </si>
  <si>
    <t>miguelborjabc@gmail.com; espin@um.es</t>
  </si>
  <si>
    <t>ESPIN, JOSE MARIA GOMEZ/AAA-4530-2019; BERNABE-CRESPO, MIGUEL BORJA/AAA-4538-2019</t>
  </si>
  <si>
    <t>UNIV GRANADA</t>
  </si>
  <si>
    <t>GRANADA</t>
  </si>
  <si>
    <t>CUESTA DEL HOSPICIO S-N, GRANADA, 18071, SPAIN</t>
  </si>
  <si>
    <t>0210-5462</t>
  </si>
  <si>
    <t>CUAD GEOGR</t>
  </si>
  <si>
    <t>Cuad. Geogr.</t>
  </si>
  <si>
    <t>Geography</t>
  </si>
  <si>
    <t>DQ3TP</t>
  </si>
  <si>
    <t>WOS:000379126500011</t>
  </si>
  <si>
    <t>Woelfle-Erskine, C</t>
  </si>
  <si>
    <t>Woelfle-Erskine, Cleo</t>
  </si>
  <si>
    <t>Rain Tanks, Springs, and Broken Pipes As Emerging Water Commons Along Salmon Creek, CA, USA</t>
  </si>
  <si>
    <t>ACME-AN INTERNATIONAL E-JOURNAL FOR CRITICAL GEOGRAPHIES</t>
  </si>
  <si>
    <t>MANAGEMENT; REUSE; DECENTRALIZATION; GREYWATER; ISSUES</t>
  </si>
  <si>
    <t>Large waterworks helped to produce California's cities, agricultural bounty, and attendant discourses of progress, private property, and human control over riverine ecosystems (Woelfle-Erskine, 2007). However, over the past two decades, water governance has been decentralized and some infrastructure diversified with rain tank retrofits, creating new local waterscapes in the interstices of California's 'hydraulic society' (California Department of Water Resources, 2005; Worster, 1992). These local waterscapes emerge entangled with alternate discourses of human-ecological collaboration and water as a public trust or commons, which in turn generate new cultural practices and governance strategies (Woelfle-Erskine, in press). I develop a field interview approach to investigate how installing rain tanks initiates shifts in water practices and environmental imaginaries along Salmon Creek (Sonoma County). There, a collaborative citizen-agency project has to date installed rain tanks with a total capacity of two million litres, aiming to improve water security for rural residents and increase late-summer streamflow to benefit endangered salmon. Residents who participate in monitoring salmon populations, water quality, and their own springs and rain tanks report that these activities have increased their sense of interdependence with other human and nonhuman neighbours who rely on the watershed's limited water sources. Drawing on Barad's (2007) concepts of apparatus and intra-action, I argue that the notion of water as an interspecies commons is co-evolving with rainwater harvesting and that collective choice frameworks that embrace both management practices and environmental imaginaries represent a coherent alternative both to state and market frameworks of water governance and to traditional adaptive management methods and discourses.</t>
  </si>
  <si>
    <t>Univ Calif Berkeley, Energy &amp; Resources Grp, Berkeley, CA 94720 USA</t>
  </si>
  <si>
    <t>Woelfle-Erskine, C (corresponding author), Univ Calif Berkeley, Energy &amp; Resources Grp, Berkeley, CA 94720 USA.</t>
  </si>
  <si>
    <t>cleo.we@berkeley.edu</t>
  </si>
  <si>
    <t>Woelfle-Erskine, Cleo/AAL-8964-2020</t>
  </si>
  <si>
    <t>National Science Foundation Graduate Research Fellowship</t>
  </si>
  <si>
    <t>National Science Foundation Graduate Research Fellowship(National Science Foundation (NSF))</t>
  </si>
  <si>
    <t>I would like to acknowledge Salmon Creek residents, the Salmon Creek Watershed Council, and the Gold Ridge Resource Conservation district for research collaboration and logistical assistance during fieldwork. Conversations with Isha Ray and Jeff Romm shaped my research approach and honed my analysis of institutional arrangements and household water practices. Conversations with Dan Sarna and Kim Tallbear clarified my thinking on water systems and watersheds as kinds of Baradian apparatus. Comments from Zoe Sofoulis, Dena Fam, Eric Perramond, and Kathryn Furlong improved the manuscript. This research was supported by a National Science Foundation Graduate Research Fellowship.</t>
  </si>
  <si>
    <t>UNIV BRITISH COLUMBIA-OKANAGAN</t>
  </si>
  <si>
    <t>KELOWNA</t>
  </si>
  <si>
    <t>3333 UNIVERSITY WAY, KELOWNA, BC V1V 1V7, CANADA</t>
  </si>
  <si>
    <t>1492-9732</t>
  </si>
  <si>
    <t>ACME</t>
  </si>
  <si>
    <t>Acme</t>
  </si>
  <si>
    <t>CV8YB</t>
  </si>
  <si>
    <t>WOS:000364573100007</t>
  </si>
  <si>
    <t>Menichini, M; Da Prato, S; Doveri, M; Ellero, A; Lelli, M; Masetti, G; Nisi, B; Raco, B</t>
  </si>
  <si>
    <t>Menichini, Matia; Da Prato, Simone; Doveri, Marco; Ellero, Alessandro; Lelli, Matteo; Masetti, Giulio; Nisi, Barbara; Raco, Brunella</t>
  </si>
  <si>
    <t>An integrated methodology to define Protection Zones for groundwater-based drinking water sources: an example from the Tuscany Region, Italy</t>
  </si>
  <si>
    <t>protection zones; water for human consumption; groundwater management; conceptual hydrogeological model</t>
  </si>
  <si>
    <t>Water is an essential economic and social resource. It is also finite and vulnerable. For Europe, this generally accepted understanding has been translated into the European and National Directive (2000/60/EC, D.Lgs. 152/2006). This law has led to an increased awareness of the role of the resource and its importance in the socioeconomic, cultural, and political realms. To protect this resource, safeguard zones for drinking water sources must be delineated. In Italy, a drinking water source such as a well or spring is to be protected by means of a three-level safeguard zone: an absolute safety zone close to the source, a respect zone depending on groundwater travel time, and a Protection Zone. The aim of this paper is to describe an integrated methodology used to define the Protection Zone. The work, developed within the framework of a project of the Institute of Geosciences and Earth Resources (IGG-CNR) and funded by the Tuscany Region Administration through Consorzio Lamma, focused on the delineation of the Protection Zones for several abstraction points located throughout the regional territory. The proposed methodology for protecting drinking water sources described in this paper integrates geological, hydrogeo-logical, and hydrogeochemical methodologies. The approach includes a definition of the hydrostratigraphy of the aquifer systems, estimates of the water volume, and the quantification of inflows and outflows, as well their interrelationships. By means of this integrated methodology, fifteen Protection Zones were defined; each of these zones was divided in two areas according to their relative importance to supplying a drinking water source. The Protection Zones were further validated by means of hydrogeological and isotopic budget calculations.</t>
  </si>
  <si>
    <t>[Menichini, Matia; Da Prato, Simone; Doveri, Marco; Ellero, Alessandro; Lelli, Matteo; Masetti, Giulio; Nisi, Barbara; Raco, Brunella] CNR, IGG, Via Moruzzi 1, Pisa, Italy</t>
  </si>
  <si>
    <t>Consiglio Nazionale delle Ricerche (CNR); Istituto di Geoscienze e Georisorse (IGG-CNR)</t>
  </si>
  <si>
    <t>Menichini, M (corresponding author), CNR, IGG, Via Moruzzi 1, Pisa, Italy.</t>
  </si>
  <si>
    <t>m.menichini@igg.cnr.it; simone.daprato@igg.cnr.it; doveri@igg.cnr.it; ellero@igg.cnr.it; m.lelli@igg.cnr.it; masetti@igg.cnr.it; b.nisi@igg.cnr.it; b.raco@igg.cnr.it</t>
  </si>
  <si>
    <t>doveri, marco/A-1746-2018; Ellero, Alessandro/AAW-3162-2020; Raco, Brunella/AAX-8138-2020; Masetti, Giulio/AAX-7160-2020; Lelli, Matteo/AAX-2090-2020; Menichini, Matia/AAC-1765-2020; Nisi, Barbara/AAW-4894-2020</t>
  </si>
  <si>
    <t>doveri, marco/0000-0002-7848-1225; Ellero, Alessandro/0000-0003-2826-6161; Masetti, Giulio/0000-0003-0355-3500; Raco, Brunella/0000-0002-0196-9855</t>
  </si>
  <si>
    <t>10.7343/AS-102-15-0129</t>
  </si>
  <si>
    <t>http://dx.doi.org/10.7343/AS-102-15-0129</t>
  </si>
  <si>
    <t>VC1EX</t>
  </si>
  <si>
    <t>WOS:000428697700003</t>
  </si>
  <si>
    <t>Kallioras, A; Marinos, P</t>
  </si>
  <si>
    <t>Kallioras, A.; Marinos, P.</t>
  </si>
  <si>
    <t>Water resources assessment and management of karst aquifer systems in Greece</t>
  </si>
  <si>
    <t>ENVIRONMENTAL EARTH SCIENCES</t>
  </si>
  <si>
    <t>Groundwater resources management; Karst aquifers; Water supply; Granular aquifers; Greece; Mediterranean</t>
  </si>
  <si>
    <t>SEAWATER INTRUSION; EVROTAS RIVER; ARTIFICIAL RECHARGE; CONCEPTUAL-MODEL; GROUNDWATER; VULNERABILITY; QUALITY; BASIN; FRAMEWORK; SPRINGS</t>
  </si>
  <si>
    <t>Groundwater resources of karst aquifers within Circum-Mediterranean are a vital natural resource, which have been exploited since the dawn of the Mediterranean civilization. In Greece, carbonate formations are thought to be one of the most important sources for various water uses, that are vital for the country's economy and development, that is agriculture and water supply. In most cases, they are considered as integral parts of some of the most strategic hydrosystems in Greece, containing surface water and groundwater resources that secure water supply for several anthropogenic activities. This paper provides a review of different aquifer types in Greece (granular and karstic), focusing on karst hydrosystems. It presents their spatial distribution throughout the entire Greek territory, and describes the most important environmental stresses upon them, while it analyzes their importance and role to the country's water supply. Finally, this study analyzes the river basin of (Central Greece), used as a reference hydrosystem, to prove the ample importance of karst reservoirs in Greece.</t>
  </si>
  <si>
    <t>[Kallioras, A.] Natl Tech Univ Athens, Sch Min &amp; Met Engn, Athens, Greece; [Marinos, P.] Natl Tech Univ Athens, Sch Civil Engn, Athens, Greece</t>
  </si>
  <si>
    <t>National Technical University of Athens; National Technical University of Athens</t>
  </si>
  <si>
    <t>Marinos, P (corresponding author), Natl Tech Univ Athens, Sch Civil Engn, Athens, Greece.</t>
  </si>
  <si>
    <t>marinos@central.ntua.gr</t>
  </si>
  <si>
    <t>Kallioras, Andreas/AFA-2089-2022</t>
  </si>
  <si>
    <t>Kallioras, Andreas/0000-0003-4661-297X</t>
  </si>
  <si>
    <t>1866-6280</t>
  </si>
  <si>
    <t>1866-6299</t>
  </si>
  <si>
    <t>ENVIRON EARTH SCI</t>
  </si>
  <si>
    <t>Environ. Earth Sci.</t>
  </si>
  <si>
    <t>JUL</t>
  </si>
  <si>
    <t>10.1007/s12665-015-4582-5</t>
  </si>
  <si>
    <t>http://dx.doi.org/10.1007/s12665-015-4582-5</t>
  </si>
  <si>
    <t>Environmental Sciences; Geosciences, Multidisciplinary; Water Resources</t>
  </si>
  <si>
    <t>Environmental Sciences &amp; Ecology; Geology; Water Resources</t>
  </si>
  <si>
    <t>CK6OQ</t>
  </si>
  <si>
    <t>WOS:000356347800007</t>
  </si>
  <si>
    <t>Günay, G; Güner, N; Törk, K</t>
  </si>
  <si>
    <t>Gunay, G.; Guner, N.; Tork, K.</t>
  </si>
  <si>
    <t>Turkish karst aquifers</t>
  </si>
  <si>
    <t>Karst; Spring; Cave; Sinkholes; Speleological investigation</t>
  </si>
  <si>
    <t>TURKEY</t>
  </si>
  <si>
    <t>One third of Turkey's surface is underlain by carbonate rocks that have been subdivided into four karst regions. The carbonate rock units are about 200 km wide along the Taurus Mountains that attain elevations of 2500 m. Karst features of western Turkey bordering the Aegean and Mediterranean seas demonstrate the tectonic, lithological and climatic controls on the occurrence, movement, and chemical characteristics of groundwater. In Turkey all karstic feature, such as lapies, caves, sinkholes, uvalas, poljes, ground river valleys developed in all karstic areas. Karstification is related not only to the thickness and to purity of limestone, climate and height but also to tectonic movements. Water resources of karst terrains of Turkey are relatively rich and as such are very important for the economic development of the country. High mountain chains, very often associated with the karst terrains, are responsible for some important and beneficial characteristics of these water resources. Four karst regions are: (1) Taurus karst region, (2) southeast Anatolia karst region, (3) central Anatolia karst region, and (4) northwest Anatolia and Thrace karst regions.</t>
  </si>
  <si>
    <t>[Gunay, G.] Hacettepe Univ, Ankara, Turkey; [Guner, N.] Dept Energy Raw Mat Res &amp; Explorat, Hydrogeol Res Unit, Ankara, Turkey; [Tork, K.] Dept Geol Res, Karst &amp; Cave Res Unit, Ankara, Turkey</t>
  </si>
  <si>
    <t>Hacettepe University; Ministry of Energy &amp; Natural Resources - Turkey</t>
  </si>
  <si>
    <t>Günay, G (corresponding author), Hacettepe Univ, Ankara, Turkey.</t>
  </si>
  <si>
    <t>ggunay@ttmail.com; noyan.guner@mta.gov.tr; koray.tork@mta.gov.tr</t>
  </si>
  <si>
    <t>10.1007/s12665-015-4298-6</t>
  </si>
  <si>
    <t>http://dx.doi.org/10.1007/s12665-015-4298-6</t>
  </si>
  <si>
    <t>WOS:000356347800016</t>
  </si>
  <si>
    <t>Manna, F; Nimmo, JR; Allocca, V; De Vita, P</t>
  </si>
  <si>
    <t>Manna, Ferdinando; Nimmo, John R.; Allocca, Vincenzo; De Vita, Pantaleone</t>
  </si>
  <si>
    <t>Recharge in karst aquifers: from regional to local and annual to episodic scale</t>
  </si>
  <si>
    <t>Groundwater recharge; karst aquifer; Water Table Fluctuation</t>
  </si>
  <si>
    <t>GROUNDWATER RECHARGE</t>
  </si>
  <si>
    <t>The assessment of groundwater recharge for karst aquifers of southern Italy is a major scientific task due to the relevant socio-economic and environmental role of the related groundwater resources. In this paper, the results of two methods, applied at different spatial and time scales, are reported. At regional and mean annual scales, through a multidisciplinary approach, the mean Annual Groudwater Recharge Coefficient (AGRC) was estimated for four sample karst aquifers, with available long-lasting spring discharge time series. Such estimations were extended to other karst aquifers of southern Italy by means of an empirical law that was found linking the AGRC to percentages of outcropping lithologies and endorheic/summit plateau areas. At local and episodic scales, the groundwater recharge of a test perched karst aquifer, belonging to the Mount Terminio hydrogeological structure (Campania region, southern Italy) was estimated. For such a purpose, an improvement of the Water Table Fluctuation (WTF) method, known as Episodic Master Recession (EMR), was applied to estimate the Recharge to Precipitation Ratio (RPR) coefficient, which represents the amount of precipitation recharging groundwater. Results obtained through the first approach furnished AGRC values varying between 50% and 79% and well matching with estimations of infiltration coefficients known in literature for other karst aquifers of Europe. Moreover, the mean value of RPR determined for the local karst aquifer (73%) resulted well matching with the AGRC estimated for the whole Mount Terminio karst aquifer (79%). By the comparison of these outcomes, at the regional and mean annual scales, the groundwater recharge of karst aquifers was found as mainly controlled by both the extension of outcropping lithologies and endorheic/summit plateau zones. While at the local and episodic scales, the groundwater recharge was recognized as chiefly influenced by the rainfall intensity and soil hydrological condition.</t>
  </si>
  <si>
    <t>[Manna, Ferdinando; Allocca, Vincenzo; De Vita, Pantaleone] Univ Naples Federico II, Dept Earth Sci Environm &amp; Resources, Naples, Italy; [Nimmo, John R.] US Geol Survey, Menlo Pk, CA 94025 USA</t>
  </si>
  <si>
    <t>University of Naples Federico II; United States Department of the Interior; United States Geological Survey</t>
  </si>
  <si>
    <t>Manna, F (corresponding author), Univ Naples Federico II, Dept Earth Sci Environm &amp; Resources, Naples, Italy.</t>
  </si>
  <si>
    <t>ferdinando.manna@unina.it</t>
  </si>
  <si>
    <t>De Vita, Pantaleone/ABI-3797-2020; Manna, Ferdinando/D-4749-2018</t>
  </si>
  <si>
    <t>De Vita, Pantaleone/0000-0002-0692-8630; Manna, Ferdinando/0000-0002-8176-4656; ALLOCCA, Vincenzo/0000-0001-7146-2438</t>
  </si>
  <si>
    <t>10.3301/ROL.2015.99</t>
  </si>
  <si>
    <t>http://dx.doi.org/10.3301/ROL.2015.99</t>
  </si>
  <si>
    <t>DI0GL</t>
  </si>
  <si>
    <t>WOS:000373173500051</t>
  </si>
  <si>
    <t>Shams, A</t>
  </si>
  <si>
    <t>Shams, Ahmed</t>
  </si>
  <si>
    <t>A rediscovered-new 'Qanat' system in the High Mountains of Sinai Peninsula, with Levantine reflections</t>
  </si>
  <si>
    <t>JOURNAL OF ARID ENVIRONMENTS</t>
  </si>
  <si>
    <t>Foggara; Irrigation; Levant; Qanat; Sinai Peninsula</t>
  </si>
  <si>
    <t>ORIGIN</t>
  </si>
  <si>
    <t>Since the Achaemenid Empire in 532-332 BCE, the 'Qanat' became the central irrigation system in the arid and semi-arid lands. Several terms are used for 'Qanat' in different regions, including the Karez, Qanat, Falaj type Daudi, Qanat Romani, Fuqara (Foggara), or Khettara as known in Central Asia, Persia, Southeast Arabia, Levant, North Africa, or Morocco respectively. Typically, the ground, spring or surface water (i.e. seasonal floods or river-fed) sources feed similar irrigation system. Based on thirteen years of extensive survey and analysis work (i.e. Sinai Peninsula Research 2000-2013 CE), this paper presents a rediscovered-new Qanat system in the High Mountains of Sinai Peninsula (i.e. UNESCO World Heritage Site 'WHS' no. 954) under chronological open question with Levantine reflections. In 1970s CE, the present Sinaitic site of Farsh Abu A'lwan or the anciently known Farsh Shamma'a was archaeologically surveyed without a direct reference to the Qanat system in-situ. Scientifically, it is an argumentative and unique Qanat system in terms of chronology, location (region), site (local-setting), water source, size and household utility. It is the only discovered 'Qanat' across the Sinai, connecting the Near East and North Africa. (C) 2014 Elsevier Ltd. All rights reserved.</t>
  </si>
  <si>
    <t>Univ Durham, Dept Archaeol, Durham DH1 3LE, England</t>
  </si>
  <si>
    <t>Durham University</t>
  </si>
  <si>
    <t>Shams, A (corresponding author), Univ Durham, Dept Archaeol, Dawson Bldg,South Rd, Durham DH1 3LE, England.</t>
  </si>
  <si>
    <t>ahmed.shams-el-din@durham.ac.uk</t>
  </si>
  <si>
    <t>Shams, Ahmed/0000-0002-4787-7630</t>
  </si>
  <si>
    <t>0140-1963</t>
  </si>
  <si>
    <t>1095-922X</t>
  </si>
  <si>
    <t>J ARID ENVIRON</t>
  </si>
  <si>
    <t>J. Arid. Environ.</t>
  </si>
  <si>
    <t>10.1016/j.jaridenv.2014.06.006</t>
  </si>
  <si>
    <t>http://dx.doi.org/10.1016/j.jaridenv.2014.06.006</t>
  </si>
  <si>
    <t>Ecology; Environmental Sciences</t>
  </si>
  <si>
    <t>AP0IE</t>
  </si>
  <si>
    <t>WOS:000341743900010</t>
  </si>
  <si>
    <t>Orengo, HA; Ejarque, A; Albiach, R</t>
  </si>
  <si>
    <t>Orengo, Hector A.; Ejarque, Ana; Albiach, Rosa</t>
  </si>
  <si>
    <t>Water management and land-use practices from the Iron-Age to the Roman period in Eastern Iberia</t>
  </si>
  <si>
    <t>JOURNAL OF ARCHAEOLOGICAL SCIENCE</t>
  </si>
  <si>
    <t>Water management; Ancient agriculture; Iberian; Roman; GIS; Remote sensing; Eastern Iberia</t>
  </si>
  <si>
    <t>This study investigates water and land usage in the territory of La Carencia, an Ibero-Roman city located near Tuns (Valencia, Spain) in Eastern Iberia. The outstanding political importance of La Carencia during the Iberian Iron-Age period is attested by its large size, the monumental character of its structures and on-site finds. Multidisciplinary and micro-regional landscape work at its territory documented significant differences between the Iberian and the Roman settlement patterns, which are attributed to the distinct agricultural production and water management systems of each period. While Iberian sites are more related to the agricultural exploitation of flat, dry land for which water sources, such as natural springs, were probably used, Roman sites seem to be associated with more productive soils that take advantage of flooding areas and the drainage of water accumulation zones. Such different agricultural preferences based on large-scale water management are documented for the first time in the Iberian Peninsula and they attest to the great potential of multidisciplinary landscape archaeology to address past land-use practices. (C) 2014 Elsevier Ltd. All rights reserved.</t>
  </si>
  <si>
    <t>[Orengo, Hector A.] Univ Sheffield, Dept Archaeol, Sheffield S1 4ET, S Yorkshire, England; [Ejarque, Ana] Univ Barcelona, Dept Prehist Ancient Hist &amp; Archaeol, Seminar Prehist Study &amp; Res SERP, Barcelona 08001, Spain; [Albiach, Rosa] Museu Prehist Valencia, Serv Invest Prehist, Valencia 46003, Spain</t>
  </si>
  <si>
    <t>University of Sheffield; University of Barcelona</t>
  </si>
  <si>
    <t>Orengo, HA (corresponding author), Univ Sheffield, Dept Archaeol, Northgate House,West St, Sheffield S1 4ET, S Yorkshire, England.</t>
  </si>
  <si>
    <t>Hector.Orengo@sheffield.ac.uk</t>
  </si>
  <si>
    <t>Ejarque, Ana/I-7579-2014; Orengo, Hector A./S-3955-2018</t>
  </si>
  <si>
    <t>Ejarque, Ana/0000-0001-9101-5299; Orengo, Hector A./0000-0002-9385-2370; EJARQUE MONTOLIO, Ana Belen/0000-0002-5559-290X</t>
  </si>
  <si>
    <t>University of Nottingham</t>
  </si>
  <si>
    <t>The Institut Cartografic Valencia (ICV) provided the LiDAR data. The digital orthophotographs were provided by the ICV and PNOA, Instituto Geografico Nacional. The University of Nottingham awarded the first author a Nottingham Advance Research Fellowship that allowed him to develop this study.</t>
  </si>
  <si>
    <t>0305-4403</t>
  </si>
  <si>
    <t>1095-9238</t>
  </si>
  <si>
    <t>J ARCHAEOL SCI</t>
  </si>
  <si>
    <t>J. Archaeol. Sci.</t>
  </si>
  <si>
    <t>10.1016/j.jas.2014.05.005</t>
  </si>
  <si>
    <t>http://dx.doi.org/10.1016/j.jas.2014.05.005</t>
  </si>
  <si>
    <t>Anthropology; Archaeology; Geosciences, Multidisciplinary</t>
  </si>
  <si>
    <t>Science Citation Index Expanded (SCI-EXPANDED); Social Science Citation Index (SSCI); Arts &amp; Humanities Citation Index (A&amp;HCI)</t>
  </si>
  <si>
    <t>Anthropology; Archaeology; Geology</t>
  </si>
  <si>
    <t>AO6MU</t>
  </si>
  <si>
    <t>WOS:000341467000027</t>
  </si>
  <si>
    <t>Carlino, S; Somma, R; Troiano, A; Di Giuseppe, MG; Troise, C; De Natale, G</t>
  </si>
  <si>
    <t>Carlino, S.; Somma, R.; Troiano, A.; Di Giuseppe, M. G.; Troise, C.; De Natale, G.</t>
  </si>
  <si>
    <t>The geothermal system of Ischia Island (southern Italy): Critical review and sustainability analysis of geothermal resource for electricity generation</t>
  </si>
  <si>
    <t>RENEWABLE ENERGY</t>
  </si>
  <si>
    <t>Ischia Island; Geothermal resource; Sustainable energy; Heat flow; Fluid advection; Brittle-ductile transition</t>
  </si>
  <si>
    <t>THERMAL WATERS; HYDROTHERMAL SYSTEMS; CALDERA RESURGENCE; GROUND DEFORMATION; FLUID MIGRATION; VOLCANIC ISLAND; HEAT-FLOW; MODEL; EVOLUTION; EVIDENCES</t>
  </si>
  <si>
    <t>In this paper we analyze the main available data related to the geothermal system of Ischia Island, starting from the first geothermal exploration in 1939. Our aim is to define a conceptual model of the geothermal reservoir, according to geological, geochemical, geophysical and stratigraphic data. In recent times, the interest on geothermal exploitation for electricity generation in Italy is rapidly increasing and the Ischia Island is one of the main targets for future geothermal exploitation. Nowadays, one of the main economic resources of the island is the tourism, mainly driven by the famous thermal springs; so, it is crucial to study the possible interaction between geothermal exploitation and thermal spring activities. To this aim, we also analyze the possible disturbance on temperature and pressure in the shallow geothermal reservoir, due to the heat withdrawal for electric production related to small power plant size (1-5 MWe). Such analysis has been performed by using numerical simulations based on a well known thermofluid-dynamical code (TOUGH2 (R)). Obtained results show that such geothermal exploitation generates a perturbation of temperature and pressure field which, however, is confined in a small volume around the well. At shallow level (0-100 m) the exploitation does not produce any appreciable disturbance, and can be made compatible with thermal spring exploitation. Moreover, such results are crucial both for the evaluation of volcanological processes in the island and for the general assessment of geothermal resource sustainability. (C) 2013 Elsevier Ltd. All rights reserved.</t>
  </si>
  <si>
    <t>[Carlino, S.; Somma, R.; Troiano, A.; Di Giuseppe, M. G.; Troise, C.; De Natale, G.] Ist Nazl Geofis &amp; Vulcanol, Sez Napoli, Osservatorio Vesuviano, I-80124 Naples, Italy</t>
  </si>
  <si>
    <t>Istituto Nazionale Geofisica e Vulcanologia (INGV)</t>
  </si>
  <si>
    <t>Carlino, S (corresponding author), Ist Nazl Geofis &amp; Vulcanol, Sez Napoli, Osservatorio Vesuviano, Via Diocleziano 328, I-80124 Naples, Italy.</t>
  </si>
  <si>
    <t>stefano.carlino@ov.ingv.it</t>
  </si>
  <si>
    <t>Troiano, Antonio/M-3347-2014; De Natale, Giuseppe/M-6763-2016; Carlino, Stefano/C-9538-2015; Di Giuseppe, Maria Giulia/AAX-4460-2021; Somma, Renato/G-5976-2014; Troise, Claudia/F-8329-2014</t>
  </si>
  <si>
    <t>Troiano, Antonio/0000-0001-9071-0900; Carlino, Stefano/0000-0002-3924-3881; Somma, Renato/0000-0002-2227-6054; Troise, Claudia/0000-0001-6555-5777; Di Giuseppe, Maria Giulia/0000-0003-4573-131X; DE NATALE, Giuseppe/0000-0001-8391-2846</t>
  </si>
  <si>
    <t>ICDP Campi Flegrei Deep Drilling Project CFDDP; PON-MON.I.C.A. project</t>
  </si>
  <si>
    <t>We are grateful to the Editor in Chief Dr. A.A.M. Sayigh for editorial handling and to the anonymous Referees for helpful comments and suggestions. We also would like to thank Dr. R. Isaia, Dr. E. Iannuzzi and Dr. R.M. Toccaceli for their support in providing geological and drillings data. This study has been funded by ICDP Campi Flegrei Deep Drilling Project CFDDP and by PON-MON.I.C.A. project.</t>
  </si>
  <si>
    <t>0960-1481</t>
  </si>
  <si>
    <t>RENEW ENERG</t>
  </si>
  <si>
    <t>Renew. Energy</t>
  </si>
  <si>
    <t>10.1016/j.renene.2013.06.052</t>
  </si>
  <si>
    <t>http://dx.doi.org/10.1016/j.renene.2013.06.052</t>
  </si>
  <si>
    <t>267JX</t>
  </si>
  <si>
    <t>WOS:000328095000020</t>
  </si>
  <si>
    <t>De Luca, DA; Destefanis, E; Forno, MG; Lasagna, M; Masciocco, L</t>
  </si>
  <si>
    <t>De Luca, D. A.; Destefanis, E.; Forno, M. G.; Lasagna, Manuela; Masciocco, L.</t>
  </si>
  <si>
    <t>The genesis and the hydrogeological features of the Turin Po Plain fontanili, typical lowland springs in Northern Italy</t>
  </si>
  <si>
    <t>Lowland springs (fontanili); Lithostratigraphy; Hydrogeology and water quality; Po River Plain</t>
  </si>
  <si>
    <t>GROUNDWATER</t>
  </si>
  <si>
    <t>The fontanili are typical lowland springs that occur in Northern Italy along the transition zone from high to low plain (the fontanili line), due to changes in both the slope surface and the sediment grain size. These resurgences of phreatic water were investigated in the western sector of the Po Plain in the Turin Province. Although the available bibliographic data through 2005 reveal the occurrence of 111 fontanili in the study area, only 51 preserved fontanili have been identified in field surveys. The main morphological and geological features of these resurgences were recorded and entered into a database. In addition, the small-scale hydrogeologic framework of these fontanili was clarified by means of lithostratigraphic cross-sections. Taking into account the drastic decrease in the number of these particular springs, ten fontanili were selected for detailed investigation based on their state of preservation and accessibility. A geological map of each emergence was constructed to explain its origin. The main hydrochemical and physical variables and parameters were measured every month for a period of one year. Only three sources provided water throughout the entire year, and their flow rates reached 60-80 l/S during the summer due to recharge from irrigation channels. All other fontanili remained dry during different periods of the year. The hydrochemical data revealed a Ca-Mg bicarbonate composition. The electrical conductivity increased from the north (100-300 mu S/cm) to the south (300-600 mu S/cm), and nitrate concentrations were below the limits imposed by Italian law (50 mg/l). This study should be considered as the basis of a proposal to the local government for the protection of a subset of these springs as sites of special geological interest (geo-sites).</t>
  </si>
  <si>
    <t>[De Luca, D. A.; Destefanis, E.; Forno, M. G.; Lasagna, Manuela; Masciocco, L.] Univ Turin, Dept Earth Sci, Via Valperga Caluso 35, I-10125 Turin, Italy</t>
  </si>
  <si>
    <t>University of Turin</t>
  </si>
  <si>
    <t>Lasagna, M (corresponding author), Univ Turin, Dept Earth Sci, Via Valperga Caluso 35, I-10125 Turin, Italy.</t>
  </si>
  <si>
    <t>manuela.lasagna@unito.it</t>
  </si>
  <si>
    <t>Forno, M. Gabriella/AAJ-7140-2021; Lasagna, Manuela/H-5502-2019; De+Luca, Domenico/ABD-7235-2020</t>
  </si>
  <si>
    <t>Lasagna, Manuela/0000-0003-3464-2370; DESTEFANIS, Enrico/0000-0001-7106-7382; Forno, M. Gabriella/0000-0002-1482-3388</t>
  </si>
  <si>
    <t>10.1007/s10064-013-0527-y</t>
  </si>
  <si>
    <t>http://dx.doi.org/10.1007/s10064-013-0527-y</t>
  </si>
  <si>
    <t>AG1EC</t>
  </si>
  <si>
    <t>WOS:000335156900012</t>
  </si>
  <si>
    <t>De Feo, G; Angelakis, AN; Antoniou, GP; El-Gohary, F; Haut, B; Passchier, CW; Zheng, XY</t>
  </si>
  <si>
    <t>De Feo, Giovanni; Angelakis, Andreas N.; Antoniou, Georgios P.; El-Gohary, Fatma; Haut, Benoit; Passchier, Cees W.; Zheng, Xiao Yun</t>
  </si>
  <si>
    <t>Historical and Technical Notes on Aqueducts from Prehistoric to Medieval Times</t>
  </si>
  <si>
    <t>Aqua Claudia; Aqua Marcia; Aspendos; Byzantines; Eupalinos; Gier; Hellenes; Knossos; Nimes; Minoan; Pergamon; Romans; Segovia; Valens</t>
  </si>
  <si>
    <t>COMPUTATIONAL FLUID-DYNAMICS; WATER MANAGEMENT; URBAN WATER; SYSTEM; MINOAN; CITY; LIFE</t>
  </si>
  <si>
    <t>The aim of this paper is to present the evolution of aqueduct technologies through the millennia, from prehistoric to medieval times. These hydraulic works were used by several civilizations to collect water from springs and to transport it to settlements, sanctuaries and other targets. Several civilizations, in China and the Americas, developed water transport systems independently, and brought these to high levels of sophistication. For the Mediterranean civilizations, one of the salient characteristics of cultural development, since the Minoan Era (ca. 3200-1100 BC), is the architectural and hydraulic function of aqueducts used for the water supply in palaces and other settlements. The Minoan hydrologists and engineers were aware of some of the basic principles of water sciences and the construction and operation of aqueducts. These technologies were further developed by subsequent civilizations. Advanced aqueducts were constructed by the Hellenes and, especially, by the Romans, who dramatically increased the application scale of these structures, in order to provide the extended quantities of water necessary for the Roman lifestyle of frequent bathing. The ancient practices and techniques were not improved but survived through Byzantine and early medieval times. Later, the Ottomans adapted older techniques, reintroducing large-scale aqueducts to supply their emerging towns with adequate water for religious and social needs. The scientific approach to engineering matters during the Renaissance further improved aqueduct technology. Some of these improvements were apparently also implemented in Ottoman waterworks. Finally the industrial revolution established mechanized techniques in water acquisition. Water is a common need of mankind, and several ancient civilizations developed simple but practical techniques from which we can still learn. Their experience and knowledge could still play an important role for sustainable water supply, presently and in future, both in developed and developing countries.</t>
  </si>
  <si>
    <t>[De Feo, Giovanni] Univ Salerno, Dept Ind Engn, I-84084 Fisciano, SA, Italy; [Angelakis, Andreas N.] Natl Fdn Agr Res NAGREF, Inst Iraklion, Iraklion 71307, Greece; [Antoniou, Georgios P.] Inst Educ Technol, Athens 11474, Greece; [El-Gohary, Fatma] Natl Res Ctr, Water Pollut Res Dept, Cairo 11787, Egypt; [Haut, Benoit] Univ Libre Bruxelles, Chem Engn Unit, B-1050 Brussels, Belgium; [Passchier, Cees W.] Johannes Gutenberg Univ Mainz, Inst Geosci, Dept Earth Sci, D-55128 Mainz, Germany; [Zheng, Xiao Yun] Yunnan Acad Social Sci, Int Ctr Ecol Culture Studies, Kunming 650034, Peoples R China; [Zheng, Xiao Yun] Yunnan Acad Social Sci, Dept Acad Affairs Management, Kunming 650034, Peoples R China</t>
  </si>
  <si>
    <t>University of Salerno; University of West Attica; Egyptian Knowledge Bank (EKB); National Research Centre (NRC); Universite Libre de Bruxelles; Johannes Gutenberg University of Mainz</t>
  </si>
  <si>
    <t>De Feo, G (corresponding author), Univ Salerno, Dept Ind Engn, Via Giovanni Paolo 2,132, I-84084 Fisciano, SA, Italy.</t>
  </si>
  <si>
    <t>g.defeo@unisa.it; info@a-angelakis.gr; antonioug@tee.gr; fgohary@hotmail.com; bhaut@ulb.ac.be; cpasschi@uni-mainz.de; zhengxy68@163.com</t>
  </si>
  <si>
    <t>De Feo, Giovanni/J-7435-2012</t>
  </si>
  <si>
    <t>De Feo, Giovanni/0000-0002-0696-0569; el-Gohary, fatma/0000-0002-5056-925X; Haut, Benoit/0000-0002-3021-0207</t>
  </si>
  <si>
    <t>10.3390/w5041996</t>
  </si>
  <si>
    <t>http://dx.doi.org/10.3390/w5041996</t>
  </si>
  <si>
    <t>301FO</t>
  </si>
  <si>
    <t>WOS:000330518400031</t>
  </si>
  <si>
    <t>Voudouris, KS; Christodoulakos, Y; Steiakakis, E; Angelakis, AN</t>
  </si>
  <si>
    <t>Voudouris, Konstantinos S.; Christodoulakos, Yiannis; Steiakakis, Emmanouil; Angelakis, Andreas N.</t>
  </si>
  <si>
    <t>Hydrogeological Characteristics of Hellenic Aqueducts-Like Qanats</t>
  </si>
  <si>
    <t>aqueducts; Crete; foggara; Hellas; Polyrrhenia; qanat; Rhodes; Serres</t>
  </si>
  <si>
    <t>In ancient Hellas, water management began in the early Minoan Era (ca. 3200-1100 BC) and was related to the geomorphology, the geology, the topography, and the local climatic, hydrological, and socio-political conditions. Historical and archaeological evidences show that ancient Greeks had developed even qanat-related technologies since the Classical times. During democratic periods, the focus of water management was on sustainable small scale, safe, and cost effective management practices, and institutional arrangements, whereas in oligarchic periods, emphasis was on the construction of large-scale hydraulic projects, including aqueducts and/or qanats, mostly related to the public sectors. Aqueducts-like qanats are gently sloping, artificially constructed underground galleries, which bring groundwater from the mountainous area to the lowlands, where water is used, sometimes several kilometers away. It is worth noticing that no large-scale lifting techniques were available, and water was transferred from the source (usually a spring) by aqueducts (qanats) from a higher elevation to a lower level by gravity. Historically, the aqueduct-like qanat technology was developed by Persians in the middle of 1st Millennium BC, and spread towards the Arabian Peninsula and Egypt. The expansion of Islam led to diffusion of qanats in Mediterranean countries (e. g., Spain, Italy, and Cyprus). Much of the population of Iran and other arid countries in North Africa and in Asia depend on water supply by aqueducts-like qanats, even today. This technology is characterized by its durability and sustainability, although an aqueduct-like qanat is expensive, both in construction and maintenance. It is pointed out that, the technique of tunneling was used during the Classical period in ancient Hellas. Since the well known tunnel at the island of Samos, Hellas, was designed and constructed by Eupalinos (ca. 530 BC), several underground tunnels (with and without well-like vertical shafts) in order to convey water from one location to another one located in a lower level were implemented in this country. Several aqueducts (qanat) paradigms (e. g., in Athens, on islands of Crete and Rhodes, and in the area of Serres in north country), which are in use even today, are presented and discussed. Overall, it seems that water-related problems of modern societies are not very different from those during antiquity.</t>
  </si>
  <si>
    <t>[Voudouris, Konstantinos S.] Aristotle Univ Thessaloniki, Sch Geol, Lab Engn Geol &amp; Hydrogeol, GR-54124 Thessaloniki, Greece; [Christodoulakos, Yiannis] Minist Culture, Dept Antiqu 25, Khania 73134, Greece; [Steiakakis, Emmanouil] Tech Univ Crete, Mineral Resources Engn Dept, Khania 73134, Greece; [Angelakis, Andreas N.] Natl Agr Res Fdn, Inst Iraklion, Iraklion 71307, Greece; [Angelakis, Andreas N.] Hellen Water Supply &amp; Sewerage Syst Assoc, Larisa 41222, Greece</t>
  </si>
  <si>
    <t>Aristotle University of Thessaloniki; Technical University of Crete</t>
  </si>
  <si>
    <t>Voudouris, KS (corresponding author), Aristotle Univ Thessaloniki, Sch Geol, Lab Engn Geol &amp; Hydrogeol, GR-54124 Thessaloniki, Greece.</t>
  </si>
  <si>
    <t>kvoudour@geo.auth.gr; gchkeepka@yahoo.gr; stiakaki@mred.tuc.gr; info@a-angelakis.gr</t>
  </si>
  <si>
    <t>MDPI AG</t>
  </si>
  <si>
    <t>POSTFACH, CH-4005 BASEL, SWITZERLAND</t>
  </si>
  <si>
    <t>10.3390/w5031326</t>
  </si>
  <si>
    <t>http://dx.doi.org/10.3390/w5031326</t>
  </si>
  <si>
    <t>301FI</t>
  </si>
  <si>
    <t>WOS:000330517800024</t>
  </si>
  <si>
    <t>Yenigün, K; Kürkçüoglu, AC; Yazgan, MS; Gerger, R; Ülgen, U</t>
  </si>
  <si>
    <t>Yenigun, Kasim; Kurkcuoglu, A. Cihat; Yazgan, Mustafa S.; Gerger, Resit; Ulgen, Ugur</t>
  </si>
  <si>
    <t>From ancient times to the present: development of the drinking water supply system of Sanliurfa in south-eastern Turkey</t>
  </si>
  <si>
    <t>WATER SCIENCE AND TECHNOLOGY-WATER SUPPLY</t>
  </si>
  <si>
    <t>ancient times; Edessa; Urfa; water structures</t>
  </si>
  <si>
    <t>In this paper, water supply, distribution and storage structures in S,anliurfa city that were built since the ancient times are investigated and technological details of some water supply structures are given. The city is one of the oldest cities and has hosted many civilizations throughout the centuries, beginning from 11500 BC. The acquired archaeological heritage shows that the city had important water supply practices. Many water structures, which can be categorized as the structures of the pre-Islamic Period (Roman Period) and post-Islamic Period (Ottoman Period), were constructed in the city. Charity structures and cisterns, Turkish baths, aqueducts and dams, water balance facilities, maksems, bridges, wells, fountains and karliks are among these structures. Roman influence is observed in the water architecture of the Ottoman Empire. The influence is best observed in the hayrats of the city, built in the pre-Islamic and post-Islamic Period. During the history of the city, the settled communities have destroyed many of the cultural structures of previous civilizations; however they have protected and developed water structure systems. This situation has meant that water structures have lasted to the present and it is interesting to note that most of these systems are still in use.</t>
  </si>
  <si>
    <t>[Yenigun, Kasim; Gerger, Resit] Harran Univ, Civil Eng Dept, Sanliurfa, Turkey; [Kurkcuoglu, A. Cihat] Harran Univ, Hist Arts Dept, Sanliurfa, Turkey; [Yazgan, Mustafa S.] Istanbul Tech Univ, Environm Eng Dept, TR-80626 Istanbul, Turkey; [Ulgen, Ugur] Dokuz Eylul Univ, Civil Eng Dept, Izmir, Turkey</t>
  </si>
  <si>
    <t>Harran University; Harran University; Istanbul Technical University; Dokuz Eylul University</t>
  </si>
  <si>
    <t>Yenigün, K (corresponding author), Harran Univ, Civil Eng Dept, Osmanbey Campus, Sanliurfa, Turkey.</t>
  </si>
  <si>
    <t>kyenigun@harran.edu.tr</t>
  </si>
  <si>
    <t>Gerger, Reşit/AAZ-4934-2020; yazgan, Mustafa s/E-6957-2011; Yenigun, Kasim/AAK-8216-2020; YENIGUN, KASIM/E-2883-2016</t>
  </si>
  <si>
    <t>Gerger, Reşit/0000-0002-8654-4310;</t>
  </si>
  <si>
    <t>WATER SCI TECH-W SUP</t>
  </si>
  <si>
    <t>Water Sci. Technol.-Water Supply</t>
  </si>
  <si>
    <t>10.2166/ws.2013.043</t>
  </si>
  <si>
    <t>http://dx.doi.org/10.2166/ws.2013.043</t>
  </si>
  <si>
    <t>AE9FG</t>
  </si>
  <si>
    <t>WOS:000334310300011</t>
  </si>
  <si>
    <t>De Feo, G; Ribera, F; Abbondandolo, S; De Gisi, S</t>
  </si>
  <si>
    <t>De Feo, G.; Ribera, F.; Abbondandolo, S.; De Gisi, S.</t>
  </si>
  <si>
    <t>What lessons can be learnt from studying a Roman hydraulic structure in a little village in Southern Italy?</t>
  </si>
  <si>
    <t>cisterns; fountains; galleries; Roman; sustainability</t>
  </si>
  <si>
    <t>The aim of this paper is to study a Roman hydraulic structure in a little village in Southern Italy in order to learn some lessons from the past and identify potential ideas for implementation. Despite increasing global urbanization a significant percentage of people inhabiting inland areas need critical infrastructure service including water supply systems. The fountain system under consideration in this paper is a good example of a sustainable use of the local territory, which is desirable for modern development of infrastructure. In terms of capital investment and management costs, it is better to try and solve supply issues locally in inland areas rather than to construct mega hydraulic works. During the late Roman Republic, some small inland villagers were obliged to think as well as to act locally. The Roman system investigated here highlights the use of local building elements (and traditional construction techniques) in a sort of 'zero kilometre' philosophy.</t>
  </si>
  <si>
    <t>[De Feo, G.] Univ Salerno, Dept Ind Engn, I-84084 Fisciano, SA, Italy; [Ribera, F.] Univ Salerno, Dept Civil Engn, I-84084 Fisciano, SA, Italy</t>
  </si>
  <si>
    <t>University of Salerno; University of Salerno</t>
  </si>
  <si>
    <t>De Feo, G (corresponding author), Univ Salerno, Dept Ind Engn, Via Ponte don Melillo, I-84084 Fisciano, SA, Italy.</t>
  </si>
  <si>
    <t>g.defeo@unisa.it</t>
  </si>
  <si>
    <t>De Feo, Giovanni/J-7435-2012; De Gisi, Sabino/H-6081-2019</t>
  </si>
  <si>
    <t>De Feo, Giovanni/0000-0002-0696-0569; De Gisi, Sabino/0000-0001-7264-4241; RIBERA, Federica/0000-0002-9349-1093</t>
  </si>
  <si>
    <t>10.2166/ws.2013.002</t>
  </si>
  <si>
    <t>http://dx.doi.org/10.2166/ws.2013.002</t>
  </si>
  <si>
    <t>WOS:000334310300013</t>
  </si>
  <si>
    <t>Ertürk, AEB; Seker, DZ; Öztürk, I</t>
  </si>
  <si>
    <t>Erturk, A. Esra Bolukbasi; Seker, Dursun Zafer; Ozturk, Izzet</t>
  </si>
  <si>
    <t>Ottoman period water structures and water-related architecture: examples in Safranbolu, Turkey</t>
  </si>
  <si>
    <t>aqueduct; Ottoman water structures; pool rooms; Safranbolu; water gauge</t>
  </si>
  <si>
    <t>Safranbolu is known for the abundance of its water resources. The city is a unique and historic settlement that hosts very beautiful examples of traditional Turkish architecture. The city attracts both national and international tourists. In this paper, firstly the Ottoman period water supply structures of Safranbolu are described. Incekaya Aqueduct and water transmission system, also known as the Pasha Water Supply System or Spring System are discussed. The Incekaya Aqueduct delivers drinking water from the spring at Danakoy Village to Safranbolu enabling the transfer over the Tokatli Canyon via gravity. This aqueduct, a very historic and aesthetically pleasing water structure, was commissioned as a city asset by Ottoman Grand Vizier Izzet Mehmet Pasha in the period of 1794-98. The paper secondly discusses the pool rooms that serve as an example of the spatial usage of water features in traditional residential architecture of the Ottoman period in Safranbolu. The pool rooms were constructed either within or separate from the traditional Safranbolu mansions. Asmazlar Mansion in Safranbolu and Deligozler House in the Baglar District have been evaluated as examples of pool rooms within the house, and two garden pools in the Bag.lar and central districts are assessed as examples of outside pools, known as pavilion mansions with a garden pool.</t>
  </si>
  <si>
    <t>[Erturk, A. Esra Bolukbasi] Karabuk Univ, Div Architectural Hist, Fac Fine Arts &amp; Architecture, Karabuk, Turkey; [Seker, Dursun Zafer] Istanbul Tech Univ, Dept Geomat Engn, Fac Civil Engn, TR-80626 Istanbul, Turkey; [Ozturk, Izzet] Istanbul Tech Univ, Dept Environm Engn, Fac Civil Engn, TR-80626 Istanbul, Turkey</t>
  </si>
  <si>
    <t>Karabuk University; Istanbul Technical University; Istanbul Technical University</t>
  </si>
  <si>
    <t>Ertürk, AEB (corresponding author), Karabuk Univ, Div Architectural Hist, Fac Fine Arts &amp; Architecture, Karabuk, Turkey.</t>
  </si>
  <si>
    <t>esrabolukbasi@karabuk.edu.tr</t>
  </si>
  <si>
    <t>Seker, Dursun Zafer/ABA-7384-2020; Seker, Dursun Zafer/ADI-6813-2022; Ozturk, Izzet/ABC-3403-2020</t>
  </si>
  <si>
    <t>Seker, Dursun Zafer/0000-0001-7498-1540; Seker, Dursun Zafer/0000-0001-7498-1540; Ozturk, Izzet/0000-0002-8274-5326</t>
  </si>
  <si>
    <t>10.2166/ws.2013.107</t>
  </si>
  <si>
    <t>http://dx.doi.org/10.2166/ws.2013.107</t>
  </si>
  <si>
    <t>WOS:000334310300022</t>
  </si>
  <si>
    <t>Mehta, VK; Haden, VR; Joyce, BA; Purkey, DR; Jackson, LE</t>
  </si>
  <si>
    <t>Mehta, Vishal K.; Haden, Van R.; Joyce, Brian A.; Purkey, David R.; Jackson, Louise E.</t>
  </si>
  <si>
    <t>Irrigation demand and supply, given projections of climate and land-use change, in Yolo County, California</t>
  </si>
  <si>
    <t>AGRICULTURAL WATER MANAGEMENT</t>
  </si>
  <si>
    <t>Water resources models; Adaptation; WEAP; Agriculture; Cache Creek</t>
  </si>
  <si>
    <t>WATER MANAGEMENT; CHANGE IMPACTS; HYDROLOGY; TEMPERATURE; SCENARIOS</t>
  </si>
  <si>
    <t>We assess the potential effects of climate change and adaptive management on irrigation water supply in the Cache Creek watershed in California. Our model, built using the Water Evaluation And Planning (WEAP) system, is calibrated using historical data (1971-2000) on streamflow, irrigation deliveries, and reservoir operations. We examine three adaptation scenarios to 2099: (1) changes in cropping patterns based on econometric forecasts, (2) a shift toward a more diversified and water-efficient cropping patterns, and (3) a combination of irrigation technology improvements and changes in cropping patterns. Results show irrigation demand increasing by 26% and 32% under B1 and A2 baseline climate scenarios respectively in the latter part of the century under baseline climate scenarios. Irrigation water supply from upstream reservoir releases is less vulnerable, because of increased spring precipitation upstream. However, legal limits on reservoir releases mean that increased demand can only be met by increasing groundwater extraction. Increases in demand from climate change alone exceed applied water reductions from changing cropping patterns by an order of magnitude. Maximum applied water savings occur by combining a diversified water-efficient cropping pattern with irrigation technology improvements, which decreases demand to levels 12% below the historical mean, thereby also reducing groundwater pumping. (c) 2012 Elsevier B.V. All rights reserved.</t>
  </si>
  <si>
    <t>[Mehta, Vishal K.; Joyce, Brian A.; Purkey, David R.] Stockholm Environm Inst, Davis, CA 95616 USA; [Haden, Van R.] Univ Calif Davis, Agr Sustainabil Inst, Davis, CA 95616 USA; [Jackson, Louise E.] Univ Calif Davis, Dept Land Air &amp; Water Resources, Davis, CA 95616 USA</t>
  </si>
  <si>
    <t>University of California System; University of California Davis; University of California System; University of California Davis</t>
  </si>
  <si>
    <t>Mehta, VK (corresponding author), Stockholm Environm Inst, 400 F St, Davis, CA 95616 USA.</t>
  </si>
  <si>
    <t>vishal.mehta@sei-us.org; vhaden@ucdavis.edu; brian.joyce@sei-us.org; david.purkey@sei-us.org; lejackson@ucdavis.edu</t>
  </si>
  <si>
    <t>California Energy Commission PIER Climate Change Program</t>
  </si>
  <si>
    <t>We thank Tim O'Halloran, Max Stevenson and the staff of the Yolo County Flood Control and Water Conservation District for their generous contributions of data, time and insight toward this project. Research funding support from the California Energy Commission PIER Climate Change Program is gratefully acknowledged. We appreciate also the helpful comments and suggestions of two anonymous reviewers.</t>
  </si>
  <si>
    <t>0378-3774</t>
  </si>
  <si>
    <t>1873-2283</t>
  </si>
  <si>
    <t>AGR WATER MANAGE</t>
  </si>
  <si>
    <t>Agric. Water Manage.</t>
  </si>
  <si>
    <t>JAN 31</t>
  </si>
  <si>
    <t>10.1016/j.agwat.2012.10.021</t>
  </si>
  <si>
    <t>http://dx.doi.org/10.1016/j.agwat.2012.10.021</t>
  </si>
  <si>
    <t>Agronomy; Water Resources</t>
  </si>
  <si>
    <t>Agriculture; Water Resources</t>
  </si>
  <si>
    <t>082ZE</t>
  </si>
  <si>
    <t>WOS:000314431700009</t>
  </si>
  <si>
    <t>Katsanou, K; Siavalas, G; Lambrakis, N</t>
  </si>
  <si>
    <t>Katsanou, K.; Siavalas, G.; Lambrakis, N.</t>
  </si>
  <si>
    <t>The thermal and mineral springs of Aitoloakarnania Prefecture: function mechanism and origin of groundwater</t>
  </si>
  <si>
    <t>Alkaline waters; Trace elements; Fluoride; Residence time; Saturation indices</t>
  </si>
  <si>
    <t>IONIAN ZONE; EVOLUTION; GREECE; AREA; GEOCHEMISTRY; STRATIGRAPHY; KINEMATICS; BEHAVIOR; ELEMENTS; NEOGENE</t>
  </si>
  <si>
    <t>The study area is located in the northwestern part of Greece, in Aitoloakarnania prefecture. In this region, where no volcanic activity exists, thermal springs such as Kremasta and Kokkino Stefani, well-known for their healing properties occur. The objective of this study was the investigation of these springs, as well as the study of the chemical composition and origin of water. Relationships between these springs were also examined. The geological setting of the area comprises sedimentary rocks of the Pindos, Gavrovo-Tripolis and Ionian geotectonic zones, deformed by orogenic movements followed by Neogene extensional tectonism. The thermal and mineral springs were classified into three main groups. The first group is characterized by Ca-HCO3 water type and low water temperatures. It corresponds to the springs that are hosted in the Ionian zone and their possible enrichment in SO4 is mainly attributed to the evaporites. The other two groups consist of alkaline thermal water mainly hosted in the formations of Gavrovo-Tripolis zone. In these two groups, the very strong reducing conditions that prevail are expressed by high amounts of NH3 and H2S. Moreover, Na, F, Li, Sr and Ba display elevated concentrations. The second includes mineral waters of (Ca)-Na-HCO3 type that are depleted in calcium. Their residence time is rather long and they originate from deep water circulation through siliceous rocks. The third group includes thermal waters of Ca-Mg-Na-HCO3 water type of higher water temperatures that reveal characteristics of deep circulation directly associated with the underlain limestones.</t>
  </si>
  <si>
    <t>[Katsanou, K.; Siavalas, G.; Lambrakis, N.] Univ Patras, Dept Geol, Rion 26504, Greece</t>
  </si>
  <si>
    <t>University of Patras</t>
  </si>
  <si>
    <t>Katsanou, K (corresponding author), Univ Patras, Dept Geol, Rion 26504, Greece.</t>
  </si>
  <si>
    <t>katsanou@upatras.gr</t>
  </si>
  <si>
    <t>Katsanou, Konstantina/AAF-8682-2020</t>
  </si>
  <si>
    <t>Katsanou, Konstantina/0000-0003-2880-6244</t>
  </si>
  <si>
    <t>10.1007/s12665-011-1451-8</t>
  </si>
  <si>
    <t>http://dx.doi.org/10.1007/s12665-011-1451-8</t>
  </si>
  <si>
    <t>918EH</t>
  </si>
  <si>
    <t>WOS:000302231600012</t>
  </si>
  <si>
    <t>Desiderio, G; D'arcevia, CFV; Nanni, T; Rusi, S</t>
  </si>
  <si>
    <t>Desiderio, Giovanni; D'arcevia, Clemente Folchi Vici; Nanni, Torquato; Rusi, Sergio</t>
  </si>
  <si>
    <t>Hydrogeological mapping of the highly anthropogenically influenced Peligna Valley intramontane basin (Central Italy)</t>
  </si>
  <si>
    <t>hydrogeological cartography; hydrodynamics; hydrochemistry; intramontane plain; aquifer vulnerability; potential and real pollution sources; Peligna Valley; Central Italy</t>
  </si>
  <si>
    <t>This paper presents hydrogeological mapping of the Peligna Valley (Central Italy) intramontane basin. The basin is hydrogeologically complex due to the significant surface and underground water resources which are extensively used for potable, industrial, agricultural and healing purposes. The basin history is characterised by significant fluvio-lacustrine deposition whose thickness can reach as much as 500 m. The depositional environment is completely surrounded by calcareous mountains. These represent extensive aquifers which feed large regional point and linear springs with total discharges of 16 m(3)/s. The highly complex hydrogeology of the study area and the varied use of water resources required extensive data collation and geological and hydrogeological assessments. Two years worth of hydrodynamic and hydrochemical monitoring of wells, springs, rivers and particularly artificial channels that convey water for industrial, hydroelectric and irrigational purposes were also undertaken. The construction of an accurate spatial-temporal database allowed the assessment and mapping of complex relationships between superficial water and groundwater. These relationships are shown in the 1: 25,000 scale map. The map has been compiled using a detailed descriptive legend, various hydrogeological sections, schematics of anthropogenic activities, diagrams and tables and, finally, four schematics at 1: 150,000 scale showing risk of contamination. It is hoped that this layout will assist in reading the map independently from any other supporting material.</t>
  </si>
  <si>
    <t>[Desiderio, Giovanni; Rusi, Sergio] Gabriele dAnnunzio Univ, Dept Ingn &amp; Geol, Chieti, Italy; [D'arcevia, Clemente Folchi Vici; Nanni, Torquato] Polytech Univ Marche, Dept Sci &amp; Ingn Mat Ambiente &amp; Urbanist, Ancona, Italy</t>
  </si>
  <si>
    <t>G d'Annunzio University of Chieti-Pescara; Marche Polytechnic University</t>
  </si>
  <si>
    <t>Rusi, S (corresponding author), Gabriele dAnnunzio Univ, Dept Ingn &amp; Geol, Chieti, Italy.</t>
  </si>
  <si>
    <t>s.rusi@unich.it</t>
  </si>
  <si>
    <t>Rusi, Sergio/O-6138-2017</t>
  </si>
  <si>
    <t>Rusi, Sergio/0000-0003-0512-5614</t>
  </si>
  <si>
    <t>10.1080/17445647.2012.680778</t>
  </si>
  <si>
    <t>http://dx.doi.org/10.1080/17445647.2012.680778</t>
  </si>
  <si>
    <t>967IB</t>
  </si>
  <si>
    <t>WOS:000305899200005</t>
  </si>
  <si>
    <t>Frisone, F</t>
  </si>
  <si>
    <t>Frisone, Flavia</t>
  </si>
  <si>
    <t>Rivers, land organization, and identity in Greek Western Apoikiai</t>
  </si>
  <si>
    <t>MEDITERRANEAN HISTORICAL REVIEW</t>
  </si>
  <si>
    <t>Greek colonization; landscape; river; waterways; fluvial valleys</t>
  </si>
  <si>
    <t>The present article looks at the so-called 'archaic Greek colonization', and at the connection of the settlements with the territories they occupied, from the perspective of their relationship with water - the water of the sea, but mainly that of rivers and springs. The springs and, even more importantly, the rivers that traversed the places where the new Hellenic communities established themselves arguably offered an important referent for the definition, external as well as internal, of the new settlements and communities; the article shows that the creation of important connections with these landscape elements was conceived as a determinant part of the identity of these communities, denoting and connoting specific important aspects that have often been preserved by the tradition. The pragmatic and ideological aspects of the relationship with the landscape are examined with reference to the settlements established by the Greeks in Sicily and southern Italy between the eighth and the fifth centuries BCE. The analysis relies mainly on literary, historical sources, as, despite the historiographical and interpretive problems that this type of documentation raises, they offer a fairly consistent, if disjointed, panorama. The results of archaeological excavations and surveys are also taken into account: they confirm the picture inferred from the literary evidence and, when considered from a historical viewpoint, may in a number of instances explain the variety of strategies effectively brought into play by some of the cities of Sicily and southern Italy.</t>
  </si>
  <si>
    <t>Univ Salento, Dipartimento Beni Culturali, Lecce, Italy</t>
  </si>
  <si>
    <t>University of Salento</t>
  </si>
  <si>
    <t>Frisone, F (corresponding author), Univ Salento, Dipartimento Beni Culturali, Lecce, Italy.</t>
  </si>
  <si>
    <t>flavia.frisone@unisalento.it</t>
  </si>
  <si>
    <t>ROUTLEDGE JOURNALS, TAYLOR &amp; FRANCIS LTD</t>
  </si>
  <si>
    <t>2-4 PARK SQUARE, MILTON PARK, ABINGDON OX14 4RN, OXON, ENGLAND</t>
  </si>
  <si>
    <t>0951-8967</t>
  </si>
  <si>
    <t>1743-940X</t>
  </si>
  <si>
    <t>MEDITERR HIST REV</t>
  </si>
  <si>
    <t>Mediterr. Hist. Rev.</t>
  </si>
  <si>
    <t>10.1080/09518967.2012.669148</t>
  </si>
  <si>
    <t>http://dx.doi.org/10.1080/09518967.2012.669148</t>
  </si>
  <si>
    <t>Social Science Citation Index (SSCI); Arts &amp; Humanities Citation Index (A&amp;HCI)</t>
  </si>
  <si>
    <t>962SD</t>
  </si>
  <si>
    <t>WOS:000305564400006</t>
  </si>
  <si>
    <t>Ataberk, E; Baykal, F</t>
  </si>
  <si>
    <t>Efe, R; Ozturk, M</t>
  </si>
  <si>
    <t>Ataberk, Emre; Baykal, Fusun</t>
  </si>
  <si>
    <t>Utilization of natural and cultural resources of Dikili (Izmir) for tourism</t>
  </si>
  <si>
    <t>2ND INTERNATIONAL GEOGRAPHY SYMPOSIUM-MEDITERRANEAN ENVIRONMENT 2010</t>
  </si>
  <si>
    <t>Procedia Social and Behavioral Sciences</t>
  </si>
  <si>
    <t>2nd International Geography Symposium-Mediterranean Environment</t>
  </si>
  <si>
    <t>JUN 02-05, 2010</t>
  </si>
  <si>
    <t>Antalya, TURKEY</t>
  </si>
  <si>
    <t>Touristic product; thermal tourism; rural tourism; Dikili</t>
  </si>
  <si>
    <t>Agriculture, fishing, greenhousing, carpet manufacturing, granite stone engraving and tourism are the primary sources of income in Dikili, Izmir. Tourism started to develop in the region since the 1980s and recently, coastal tourism and domestic tourism have gained importance. The aim of this paper is to demonstrate that beside coasts where coastal tourism takes place, Dikili, has natural and cultural sources required for development of thermal tourism and rural tourism/ecotourism. Additionally, presenting these sources give way to provide numerous opportunities as a power, is complement aim. The presence of high-flow geothermal water sources in Kaynarca and Ilica districts in Dikili provides opportunities for heating houses and performing greenhousing in the districts, however Nebiler, Bademli, Kocaoba, French hot springs and etc. offer a great potential for the development of thermal tourism. The land allocations for the establishment of two facilities in Dikili indicate that the region will soon be mentioned with thermal tourism. Except for the Aegean Sea and geothermal waters, the mountains, mountain pastures, islands, lakes, waterfalls, caves, forests, monumental trees, natural medicinal plants, wild animals and scenic beauties indicate how rich natural geography Dikili has. Local economic products (olive, olive oil, marine products, Yagcibedir carpets and etc.), ancient cities, rock tombs and ruins of castles as well as villages display the diversity of cultural sources in the region. These all sources mean great attractions for rural tourism/ecotourism and the only shortcoming is that these products have not been branded or turned into touristic products yet. In this sense, the design of tracking paths, the establishment of shopping stands and the opening of some restaurants in some villages are primarly steps and touristic products to launch tourism. Finally in the study, SWOT analysis is made and strengths, weaknesses, opportunities and threats of Dikili in terms of thermal tourism and rural tourism/ecotourism are suggested. The paper has been written in the field of tourism geography and prepared after data collection, geographical observations, analysis and synthesis. (C) 2011 Published by Elsevier Ltd. Selection and/or peer-review under responsibility of The 2nd International Geography Symposium-Mediterranean Environment</t>
  </si>
  <si>
    <t>[Ataberk, Emre] Ege Univ, Program Tourism &amp; Hotel Management, TR-35700 Izmir, Turkey; [Baykal, Fusun] Ege Univ, Fac Letters, Dept Geography, TR-35100 Izmir, Turkey</t>
  </si>
  <si>
    <t>Ege University; Ege University</t>
  </si>
  <si>
    <t>Ataberk, E (corresponding author), Ege Univ, Program Tourism &amp; Hotel Management, TR-35700 Izmir, Turkey.</t>
  </si>
  <si>
    <t>emre.ataberk@ege.edu.tr</t>
  </si>
  <si>
    <t>Ataberk, Emre/AAM-8553-2021; Baykal, Fusun/AAG-5008-2019</t>
  </si>
  <si>
    <t>SARA BURGERHARTSTRAAT 25, PO BOX 211, 1000 AE AMSTERDAM, NETHERLANDS</t>
  </si>
  <si>
    <t>1877-0428</t>
  </si>
  <si>
    <t>PROCD SOC BEHV</t>
  </si>
  <si>
    <t>10.1016/j.sbspro.2011.05.121</t>
  </si>
  <si>
    <t>http://dx.doi.org/10.1016/j.sbspro.2011.05.121</t>
  </si>
  <si>
    <t>Conference Proceedings Citation Index - Social Science &amp; Humanities (CPCI-SSH)</t>
  </si>
  <si>
    <t>BYP05</t>
  </si>
  <si>
    <t>WOS:000299536700022</t>
  </si>
  <si>
    <t>Rugani, B; Pulselli, RM; Niccolucci, V; Bastianoni, S</t>
  </si>
  <si>
    <t>Rugani, B.; Pulselli, R. M.; Niccolucci, V.; Bastianoni, S.</t>
  </si>
  <si>
    <t>Environmental performance of a XIV Century water management system: An emergy evaluation of cultural heritage</t>
  </si>
  <si>
    <t>RESOURCES CONSERVATION AND RECYCLING</t>
  </si>
  <si>
    <t>Bottini; Cultural heritage; Emergy; Environmental accounting; Water management</t>
  </si>
  <si>
    <t>SUSTAINABILITY; TRANSFORMITY; PROVINCE; SIENA</t>
  </si>
  <si>
    <t>In the late Middle Ages, the city of Siena (Italy) had a high population density and had to face the problem of supplying water within the city walls for housing, crafts, economic and commercial activities, as well as for the risk of fire. A network of underground drifts, namely Bottini, was then built, achieving a total length of about 25 km in the late XIV Century. The Bottini have been capturing and conducting rain water from the countryside to the fountains in the city centre for centuries, and still provide an average 9.5 L s(-1) of clean water, though it is not drinkable nowadays. Currently, water provided by the ancient aqueduct is only used to fill a set of monumental fountains, and is then wasted. In this paper, we have investigated the environmental performance of the water supply in Siena, comparing results from the analysis of the historical Bottini and the contemporary water supply system. In particular, an emergy evaluation was developed in order to account for the environmental resource use of the water management system, considering both the historical and the modern aqueducts, and providing information on their sustainability. Specific emergy, measured in units of equivalent solar energy (solar emergy Joules - seJ) per liter of water provided, as well as the Environmental Loading Ratio and the Emergy Investment Ratio, were used as indices of environmental performance. Results have shown that the Bottini have a lower environmental impact in terms of rate of renewability with respect to the contemporary system. Based on statistics on water use in urban centres (drinking, washing, gardening, etc.), we argued that keeping the Bottini alive is not only a good practice for the conservation of a precious cultural heritage, but could be a potential opportunity for improving urban ecology. (C) 2011 Elsevier B.V. All rights reserved.</t>
  </si>
  <si>
    <t>[Rugani, B.; Pulselli, R. M.; Niccolucci, V.; Bastianoni, S.] Univ Siena, Dept Chem, Ecodynam Grp, I-53100 Siena, Italy; [Rugani, B.; Niccolucci, V.] La Diana Assoc, I-53100 Siena, Italy</t>
  </si>
  <si>
    <t>University of Siena</t>
  </si>
  <si>
    <t>Niccolucci, V (corresponding author), Univ Siena, Dept Chem, Ecodynam Grp, Via Diana 2A, I-53100 Siena, Italy.</t>
  </si>
  <si>
    <t>valentina.niccolucci@unisi.it</t>
  </si>
  <si>
    <t>Bastianoni, Simone/K-6721-2015; RUGANI, Benedetto/C-4498-2012; Niccolucci, Valentina/L-5510-2015; Rugani, Benedetto/E-8074-2017</t>
  </si>
  <si>
    <t>Bastianoni, Simone/0000-0002-6470-7377; Niccolucci, Valentina/0000-0002-4484-9263; Rugani, Benedetto/0000-0002-3525-1382; Pulselli, Riccardo Maria/0000-0001-8340-4040</t>
  </si>
  <si>
    <t>0921-3449</t>
  </si>
  <si>
    <t>RESOUR CONSERV RECY</t>
  </si>
  <si>
    <t>Resour. Conserv. Recycl.</t>
  </si>
  <si>
    <t>10.1016/j.resconrec.2011.08.009</t>
  </si>
  <si>
    <t>http://dx.doi.org/10.1016/j.resconrec.2011.08.009</t>
  </si>
  <si>
    <t>Engineering, Environmental; Environmental Sciences</t>
  </si>
  <si>
    <t>Engineering; Environmental Sciences &amp; Ecology</t>
  </si>
  <si>
    <t>854WC</t>
  </si>
  <si>
    <t>WOS:000297524500014</t>
  </si>
  <si>
    <t>Özer, S; Demircan, N</t>
  </si>
  <si>
    <t>Ozer, Serkan; Demircan, Neslihan</t>
  </si>
  <si>
    <t>Place of fountains in urban space: A case study in Erzurum city, Turkey</t>
  </si>
  <si>
    <t>JOURNAL OF FOOD AGRICULTURE &amp; ENVIRONMENT</t>
  </si>
  <si>
    <t>Fountain; city identity; preservation; classification; Erzurum</t>
  </si>
  <si>
    <t>Due to the importance of water for humans, special structures were constructed at the points where water was supplied and called fountains. Fountains are the structures taking an important part in Turkish culture and constructed on roadsides from where people can provide water brought through special pipes ending with a tap and poured in a small reservoir. In Anatolian lands, majority of the fountains dated in Seljukian's period while Ottoman Empire mainly constructed such structures in the west of Empire, especially Istanbul, and placed them at the central points of settlements. However, with the changing living conditions, improvement attempts and infrastructure works in cities, fountains have nearly lost their significance and place in public life and now they are seen as no more than a simple piece of city furniture. In this respect, it is an important issue to determine the conditions of existent fountains. For this aim, in the study, fountains in Erzurum city were classified for their historical, architectural, and local features and the problems they face tried to be determined. Totally, 104 such fountains were determined in Erzurum and some of them are located directly on pavements and some are in their private areas on roadsides. However, in recent years, fountains have lost their deserved values. As the result of ignorance of their importance, they sometimes be placed on far corners of city parks. They are important parts of cities. Fountains to be constructed should be considered as both functional and aesthetic elements for their surroundings in cities. Since the importance of water may increase in the future, structures related to water including fountains will gain importance.</t>
  </si>
  <si>
    <t>[Ozer, Serkan; Demircan, Neslihan] Ataturk Univ, Landscape Architecture Dept, Fac Agr, TR-25240 Erzurum, Turkey</t>
  </si>
  <si>
    <t>Ataturk University</t>
  </si>
  <si>
    <t>Özer, S (corresponding author), Ataturk Univ, Landscape Architecture Dept, Fac Agr, TR-25240 Erzurum, Turkey.</t>
  </si>
  <si>
    <t>sozer2000@hotmail.com</t>
  </si>
  <si>
    <t>Demircan, Neslihan/A-4617-2016</t>
  </si>
  <si>
    <t>WFL PUBL</t>
  </si>
  <si>
    <t>HELSINKI</t>
  </si>
  <si>
    <t>MERI-RASTILANTIE 3 C, HELSINKI, FI-00980, FINLAND</t>
  </si>
  <si>
    <t>1459-0255</t>
  </si>
  <si>
    <t>J FOOD AGRIC ENVIRON</t>
  </si>
  <si>
    <t>J. Food Agric. Environ.</t>
  </si>
  <si>
    <t>JUL-OCT</t>
  </si>
  <si>
    <t>3-4</t>
  </si>
  <si>
    <t>Food Science &amp; Technology</t>
  </si>
  <si>
    <t>704GW</t>
  </si>
  <si>
    <t>WOS:000286040100091</t>
  </si>
  <si>
    <t>Pulselli, RM; Rugani, B; Tiezzi, E; Marchettini, N</t>
  </si>
  <si>
    <t>Hernandez, S; Brebbia, CA; DeWilde, WP</t>
  </si>
  <si>
    <t>Pulselli, R. M.; Rugani, B.; Tiezzi, E.; Marchettini, N.</t>
  </si>
  <si>
    <t>An emergy evaluation of a medieval water management system: the case of the underground Bottini in Siena (Italy)</t>
  </si>
  <si>
    <t>ECO-ARCHITECTURE III: HARMONISATION BETWEEN ARCHITECTURE AND NATURE</t>
  </si>
  <si>
    <t>WIT Transactions on Ecology and the Environment</t>
  </si>
  <si>
    <t>3rd International Conference on Harmonisation between Architecture and Nature</t>
  </si>
  <si>
    <t>APR 12-14, 2010</t>
  </si>
  <si>
    <t>A Coruna, SPAIN</t>
  </si>
  <si>
    <t>Wessex Inst Technol,WIT Transact Ecol &amp; Environm</t>
  </si>
  <si>
    <t>cultural heritage; energy systems diagrams; water management</t>
  </si>
  <si>
    <t>In the middle ages, Siena had a high population density and had to face the problem of water supply within the city walls for housing, crafts, industrial activities and fire risks. With this aim, a series of underground drifts, namely Bottini, was built at the beginning of the 13th century and achieved a total length of 25 km in the 14th century. Bottini have been capturing rain water and conducting it from the countryside to the fountains in the city centre for centuries. Brick pavements and other structures, such as brick vaults (where necessary), guaranteed water clearness and allowed a special team of workers, bottinieri, to move throughout the tunnels for management and maintenance. Bottini still bring 9.5 l/s of clear water. Currently water is only used to fill the fountains and is then wasted. Based on statistics on water use, we argued that the activity of maintaining Bottini is not only a good practice for the conservation of a precious cultural heritage, but could also be potentially an opportunity for improving urban ecology. In this paper, we propose to investigate the environmental impact of water use comparing Bottini with a contemporary water management system. In particular, an emergy evaluation was developed for providing information about the sustainability of water use, both nowadays and in the past. Preliminary results showed that Bottini have a much lower environmental impact and can be potentially reused by withdrawing water and using it for some activities - such as irrigation of gardens and playgrounds, street washing and sanitary use - within the historical centre of Siena.</t>
  </si>
  <si>
    <t>[Pulselli, R. M.; Rugani, B.; Tiezzi, E.; Marchettini, N.] Univ Siena, Dept Chem, Ecodynam Grp, I-53100 Siena, Italy</t>
  </si>
  <si>
    <t>Marchettini, Nadia/N-2281-2015; Rugani, Benedetto/E-8074-2017</t>
  </si>
  <si>
    <t>Marchettini, Nadia/0000-0002-2631-9306; Rugani, Benedetto/0000-0002-3525-1382; Pulselli, Riccardo Maria/0000-0001-8340-4040</t>
  </si>
  <si>
    <t>WIT PRESS</t>
  </si>
  <si>
    <t>SOUTHAMPTON</t>
  </si>
  <si>
    <t>ASHURST LODGE, SOUTHAMPTON SO40 7AA, ASHURST, ENGLAND</t>
  </si>
  <si>
    <t>1743-3541</t>
  </si>
  <si>
    <t>978-1-84564-430-7</t>
  </si>
  <si>
    <t>WIT TRANS ECOL ENVIR</t>
  </si>
  <si>
    <t>WIT Trans. Ecol. Environ.</t>
  </si>
  <si>
    <t>10.2495/ARC100311</t>
  </si>
  <si>
    <t>http://dx.doi.org/10.2495/ARC100311</t>
  </si>
  <si>
    <t>Architecture</t>
  </si>
  <si>
    <t>BQI65</t>
  </si>
  <si>
    <t>WOS:000281122400031</t>
  </si>
  <si>
    <t>Stevanovic, Z; Eftimi, R</t>
  </si>
  <si>
    <t>Stevanovic, Zoran; Eftimi, Romeo</t>
  </si>
  <si>
    <t>Karstic sources of water supply for large consumers in southeastern Europe - sustainability, disputes and advantages</t>
  </si>
  <si>
    <t>GEOLOGIA CROATICA</t>
  </si>
  <si>
    <t>karst; aquifer; water supply; groundwater control; SE Europe</t>
  </si>
  <si>
    <t>Southeastern Europe is known worldwide as classic karst terrain. In the Alpine orogenic belt the karstified carbonate rocks are either dominant, as in the Dinarides, or widely distributed, as in the Carpathian-Balkans, Hellenides or Pindes. Concerning karstic groundwater resources, this region is by far the richest in all of Europe. Some areas, such as southern Montenegro, are characterized by an intensive and high precipitation affecting the water balance. In several countries in the region, water supply from karstic aquifers prevails. There are very large cities with populations of over a half million that depend on a water supply from karst aquifers. Among them are five capitals. Tapping large springs is the traditional method of water supply in the region but the main concern is their unstable discharge regime. This is why many aquifer control projects have been prepared or proposed in the region, particularly in the Mediterranean coastal area. Unfortunately, few have been executed and completed. Even some springs have been abandoned and water supply reoriented towards surface waters or alluvial aquifers. In contrast, with the tapping of the large sublacustrine spring Bolje sestre in Montenegro, the largest of the projects concerning regional water supply in karst is currently being implemented. Some 1.5 m(3)/s of the water from the Skadar basin will supply the coastal zone. It is expected that this project, essential for the national economy, will be completed in 2011. Some other proposed large projects such as overseas karstic spring water transportation from Albania to Italy are still under evaluation. However, large and rich karstic reservoirs in this part of Europe should remain a reliable source for water supply in the future despite some possible negative impacts of climatic variation. There is, in fact, the prospect of and interest in exporting and supplying water to both neighbouring and remote areas.</t>
  </si>
  <si>
    <t>[Stevanovic, Zoran] Univ Belgrade, Dept Hydrogeol, Ctr Karst Hydrogeol, Fac Min &amp; Geol, Belgrade, Serbia; [Eftimi, Romeo] ITA Consult, Tirana, Albania</t>
  </si>
  <si>
    <t>University of Belgrade</t>
  </si>
  <si>
    <t>Stevanovic, Z (corresponding author), Univ Belgrade, Dept Hydrogeol, Ctr Karst Hydrogeol, Fac Min &amp; Geol, Djusina 7, Belgrade, Serbia.</t>
  </si>
  <si>
    <t>zstev@eunet.rs; eftimi@sanx.net</t>
  </si>
  <si>
    <t>Stevanovic, Zoran/AAR-2078-2020</t>
  </si>
  <si>
    <t>CROATIAN GEOLOGICAL SURVEY</t>
  </si>
  <si>
    <t>ZAGREB</t>
  </si>
  <si>
    <t>SACHSOVA 2, POB 268, ZAGREB, HR-10000, CROATIA</t>
  </si>
  <si>
    <t>1330-030X</t>
  </si>
  <si>
    <t>1333-4875</t>
  </si>
  <si>
    <t>GEOL CROAT</t>
  </si>
  <si>
    <t>Geol. Croat.</t>
  </si>
  <si>
    <t>10.4154/gc.2010.15</t>
  </si>
  <si>
    <t>http://dx.doi.org/10.4154/gc.2010.15</t>
  </si>
  <si>
    <t>616GW</t>
  </si>
  <si>
    <t>WOS:000279198100008</t>
  </si>
  <si>
    <t>Theodossiou, E; Katsiotis, M; Manimanis, VN; Mantarakis, P</t>
  </si>
  <si>
    <t>Theodossiou, E.; Katsiotis, M.; Manimanis, V. N.; Mantarakis, P.</t>
  </si>
  <si>
    <t>THE LARGE BUILT WATER CLOCK OF AMPHIARAEION</t>
  </si>
  <si>
    <t>MEDITERRANEAN ARCHAEOLOGY &amp; ARCHAEOMETRY</t>
  </si>
  <si>
    <t>water clocks; Ancient Greece; Oropos; Attica</t>
  </si>
  <si>
    <t>A very well preserved ancient water clock was discovered during excavations at the Amphiaraeion, in Oropos, Greece. The Amphiaraeion, a famous religious and oracle center of the deified healer Amphiaraus, was active from the pre-classic period until the replacement of the ancient religion by Christianity in the 5(th) Century A.D.. The foretelling was supposedly done through dreams sent by the god to the believers sleeping in a special gallery. In these dreams the god suggesting to them the therapy for their illness or the solution to their problems. The patients, then threw coins into a spring of the sanctuary. In such a place, the measurement of time was a necessity. Therefore, time was kept with both a conical sundial and a water clock in the form of a fountain. According to archeologists, the large built structure that measured the time for the sanctuary dates from the 4(th) Century B.C.</t>
  </si>
  <si>
    <t>[Theodossiou, E.; Manimanis, V. N.] Univ Athens, Fac Phys, Dept Astrophys Astron &amp; Mech, Zografos 15784, Greece; [Katsiotis, M.] Natl Tech Univ Athens, Athens, Greece</t>
  </si>
  <si>
    <t>National &amp; Kapodistrian University of Athens; National Technical University of Athens</t>
  </si>
  <si>
    <t>Theodossiou, E (corresponding author), Univ Athens, Fac Phys, Dept Astrophys Astron &amp; Mech, Zografos 15784, Greece.</t>
  </si>
  <si>
    <t>etheodos@phys.uoa.gr</t>
  </si>
  <si>
    <t>UNIV AGEAN, DEPT MEDITERRANEAN STUD</t>
  </si>
  <si>
    <t>RHODES</t>
  </si>
  <si>
    <t>1 DEMOKRATIAS AV, RHODES, 85100, GREECE</t>
  </si>
  <si>
    <t>1108-9628</t>
  </si>
  <si>
    <t>MEDITERR ARCHAEOL AR</t>
  </si>
  <si>
    <t>Mediterr. Archaeol. Archaeom.</t>
  </si>
  <si>
    <t>620RX</t>
  </si>
  <si>
    <t>WOS:000279518200009</t>
  </si>
  <si>
    <t>Clendenon, C</t>
  </si>
  <si>
    <t>Clendenon, Cindy</t>
  </si>
  <si>
    <t>KARST HYDROLOGY IN ANCIENT MYTHS FROM ARCADIA AND ARGOLIS, GREECE</t>
  </si>
  <si>
    <t>ACTA CARSOLOGICA</t>
  </si>
  <si>
    <t>hydromythology; geomythology; history of karstology; ancient water tracing; Greece</t>
  </si>
  <si>
    <t>HYDROGEOLOGY; HISTORY</t>
  </si>
  <si>
    <t>Cindy Clendenon: Karst Hydrology in Ancient Myths from Arcadia and Argolis, Greece The history of karst science includes ancient Greek literary narratives that describe the behavior of karstic waters, yet remain largely unrecognized for their hydrogeological relevance. This paper integrates karst hydrology with ancient myth and travelogues describing natural features in Arcadia and Argolis of the Greek Peloponnese. The karstic landscapes of these two regions were figuratively represented ill the interrelated myths of the Danaids, Poseidon, and Amymone. In a nonmythical report of a historical occurrence, a deer hunter chased a deer into the temporarily flooded polje of ancient Stymphalus, but a sudden dislodging of the sinkhole debris plug caused the lake to drain so rapidly that the hunter and his prey were suctioned helplessly down into the whirlpool. Other ancient narratives described the subterranean connection of the Stymphalian polje and the Argolic springs of Erasinus. Some accounts stemmed from all ancient religious practice of throwing items into waters to propitiate the water gods: In one case, the watery disposition of propitiatory wreaths was determined by interweavings of the surface and subsurface components of the two karstic rivers named Alpheus and Eurotas. In other ancient accounts, certain rivers were said to sink Underground at the coastline, travel through the bed of a bay or sea, and resurge as subacrial fresh-water springs on the opposite shore of the saline waterbody.</t>
  </si>
  <si>
    <t>Fineline Sci Press, Michigan Dept Environm Qual, Lansing, MI 48901 USA</t>
  </si>
  <si>
    <t>Clendenon, C (corresponding author), Fineline Sci Press, Michigan Dept Environm Qual, POB 10014, Lansing, MI 48901 USA.</t>
  </si>
  <si>
    <t>c2editor@bloombb.com</t>
  </si>
  <si>
    <t>KARST RESEARCH INST ZRC SAZU</t>
  </si>
  <si>
    <t>POSTOJNA</t>
  </si>
  <si>
    <t>TITOV TRG 2, POSTOJNA, SI-6230, SLOVENIA</t>
  </si>
  <si>
    <t>0583-6050</t>
  </si>
  <si>
    <t>1580-2612</t>
  </si>
  <si>
    <t>523HZ</t>
  </si>
  <si>
    <t>WOS:000272064700013</t>
  </si>
  <si>
    <t>ANCIENT GREEK HYDROMYTHS ABOUT THE SUBMARINE TRANSPORT OF TERRESTRIAL FRESH WATER THROUGH SEABEDS OFFSHORE OF KARSTIC REGIONS</t>
  </si>
  <si>
    <t>submarine groundwater discharge; submarine karst springs; coastal karst aquifers; hydromythology; geomythology; history of karstology</t>
  </si>
  <si>
    <t>UNITED-STATES; GROUNDWATER; HYDROGEOLOGY; INTERFACE</t>
  </si>
  <si>
    <t>Cindy Clendenon: Ancient Greek Hydromyths About the Submarine Transport of Terrestrial Fresh Water Through Seabeds Offshore of Karstic Regions This Study examined the relationship between ancient Greek texts and the physical possibility Of focused, distal flow of terrestrial fresh water through the seabed, particularly offshore of karstic coasts. The four ancient texts which were analyzed describe powerful discharges from submarine springs in the eastern Black Sea; the local transport of groundwater through the bed of Turkey's Bay Of Miletus; alleged subterranean-submarine connections between coastal western Turkey and the Greek northeast Peloponnese; and alleged connections between the coastal western Peloponnese and southeastern coastal Sicily. The plausibility or implausibility of these legends was assessed in the context of modern reports indicating that seabed pathways can transport continental fresh water Lip to 60 kin offshore. Other reports identify fresh water in the seabed as far as 160 kin offshore, presumably due to marine-induced forces. These documented cases validated ancient claims of nearshore groundwater transport and legitimized transoceanic claims as mythologized extrapolations of local karstic hydrogeology. As submarine fresh groundwater becomes increasingly important in understanding material transport and in identifying potentially exploitable coastal water supplies, ancient stories from past civilizations may give clues to offshore sites meriting further exploration.</t>
  </si>
  <si>
    <t>2-3</t>
  </si>
  <si>
    <t>543NC</t>
  </si>
  <si>
    <t>Green Submitted, Bronze</t>
  </si>
  <si>
    <t>WOS:000273584300010</t>
  </si>
  <si>
    <t>Aringoli, D; Farabollini, P; Gentili, B; Materazzi, M; Pambianchi, G</t>
  </si>
  <si>
    <t>DeDapper, M; Vermeulen, F; Deprez, S; Taelman, D</t>
  </si>
  <si>
    <t>Aringoli, D.; Farabollini, P.; Gentili, B.; Materazzi, M.; Pambianchi, G.</t>
  </si>
  <si>
    <t>GEOMORPHOLOGICAL EVIDENCES OF NATURAL DISASTERS IN THE ROMAN ARCHAEOLOGICAL SITE OF CARSULAE (TIBER BASIN - CENTRAL ITALY)</t>
  </si>
  <si>
    <t>OL' MAN RIVER: GEO-ARCHAELOGICAL ASPECTS OF RIVERS AND RIVER PLAINS</t>
  </si>
  <si>
    <t>Archaeological Reports Ghent University</t>
  </si>
  <si>
    <t>Meeting on Ol'Man River - Geo-Archaelogical Aspects of Rivers and River Plains</t>
  </si>
  <si>
    <t>SEP 22-24, 2006</t>
  </si>
  <si>
    <t>Gent, BELGIUM</t>
  </si>
  <si>
    <t>Geo-archaeology; Travertine; Karst processes; Mass movements; Carsulae; Italy</t>
  </si>
  <si>
    <t>TRAVERTINES; MORPHOLOGY; APENNINES; TURKEY</t>
  </si>
  <si>
    <t>The Roman town of Carsulae was founded after the construction of the Flaminia Road, whose track was studied by Caius Flaminius between 220 and the 219 BCE (Before Common Era). The road was realized with the aim to connect Rome with the Adriatic coast. Probably arisen from the union of several communities, the importance of Carsulae, testified since the Ist century BCE by Strabo, Pliny the Younger and Tacit, was related to its excellent elevated geographical position, which allowed for control over the vast underlying lowlands, characterized by the abundance of healthy waters and fertile soil. The town, built-up over wide travertine deposits (early Pleistocene-middle Pleistocene), is located at the bottom of the Martani Ridge at an altitude of about 500 m a.s.l., north of the Terni tectonic basin (Tiber Basin). The mountain ridge, made up of Mesozoic and Cenozoic limestone, forms a very thick aquifer that feeds many springs along the pedemountain area; the most important is that of San Gemini, in the surroundings of Carsulae, well-known since ancient times. Historical sources attributed the progressive decline and abandoning of Carsulae, mainly to the construction of a new track of the Flaminia Road and, moreover, to strong earthquakes that almost entirely destroyed the town. Recent studies, based on historical seismicity, support the hypothesis of catastrophic earthquakes, because of the presence of many active faults; some authors assumed travertine local deformations as real coseismic dislocations, also affecting archaeological remnants. Early geomorphological surveys, evidenced the presence of dolines, even of great extension; a big one hosts the Roman amphitheatre. Deformations observed on the surface and disarticulating the archaeological remnants, can be related to a partial collapse of the doline edge, as a consequence of a strong earthquake and/or of the continuous and progressive dissolution due to surface and groundwater circulation. The latter also produced severe injuries to hydraulic works, as is witnessed by historical sources. Besides, huge landslide deposits containing calcareous blocks and widely covering travertine and part of the Roman theatre and amphitheatre, have been recognized. The present state of knowledge allows to suggest, among the possible causes of progressive decline and desertion of the town, also the occurrence of large landslides, probably connected to seismic events and to the continuous degradation of the travertine plate.</t>
  </si>
  <si>
    <t>[Aringoli, D.; Farabollini, P.; Gentili, B.; Materazzi, M.; Pambianchi, G.] Univ Camerino, Dipartimento Sci Terra, I-62032 Camerino, Italy</t>
  </si>
  <si>
    <t>University of Camerino</t>
  </si>
  <si>
    <t>Domenico.Aringoli@unicam.it; piero.farabollini@unicam.it; Bernardino.Gentili@unicam.it; marco.materazzi@unicam.it; gilberto.pambianchi@unicam.it</t>
  </si>
  <si>
    <t>MATERAZZI, Marco/AAW-9303-2020; Aringoli, Domenico/C-1159-2013</t>
  </si>
  <si>
    <t>MATERAZZI, Marco/0000-0002-9480-5680;</t>
  </si>
  <si>
    <t>ACADEMIA PRESS</t>
  </si>
  <si>
    <t>GHENT</t>
  </si>
  <si>
    <t>GHENT, BELGIUM</t>
  </si>
  <si>
    <t>978-90-382-1404-7</t>
  </si>
  <si>
    <t>ARCHAEOL REP GHENT</t>
  </si>
  <si>
    <t>BFE55</t>
  </si>
  <si>
    <t>WOS:000319467200002</t>
  </si>
  <si>
    <t>B</t>
  </si>
  <si>
    <t>Naclerio, G; Celico, F</t>
  </si>
  <si>
    <t>Meijer, D; DeJong, F</t>
  </si>
  <si>
    <t>Naclerio, Gino; Celico, Fulvio</t>
  </si>
  <si>
    <t>SPRING PROTECTION AGAINST MICROBIAL CONTAMINATION IN COMPARTMENTALIZED CARBONATE AQUIFERS, CENTRAL-SOUTHERN ITALY</t>
  </si>
  <si>
    <t>ENVIRONMENTAL REGULATION: EVALUATION, COMPLIANCE AND ECONOMIC IMPACT</t>
  </si>
  <si>
    <t>Environmental Health Physical Chemical and Biological Factors</t>
  </si>
  <si>
    <t>DRASTIC-BASED METHOD; LIMESTONE AQUIFERS; GROUNDWATER; POLLUTION; BEHAVIOR; EPIKARST; TOPSOIL</t>
  </si>
  <si>
    <t>Recent researches in central-southern Italy demonstrated that carbonate aquifers may behave as compartmentalized systems, due to the barrier action of some low-permeability fault zones that partially impede groundwater flow. This conceptual model is different from models generally applied in karst aquifers where faults act as drains, due to their enhanced hydraulic conductivity. Due to this discontinuous heterogeneity, these aquifers behave as basin-in-series systems where seasonal springs occur along some fault zones. Thus, the groundwater generally flows towards a main perennial spring and a number of seasonal springs. Moreover, in some basin-in-series systems relationships between adjacent compartments may change during each hydrologic year, due to differences in head fluctuation over time. Hence, the basin that feeds a spring may behave as a non-static system, and its boundaries in high flow may be different from boundaries in low flow. To date, no specific strategies have been defined by Italian Law to protect perennial and seasonal springs against pollution in such carbonate environments. The present chapter will focus the attention on the correct methodology to update and refine existing protection measures, with emphasis on microbiological contamination.</t>
  </si>
  <si>
    <t>[Naclerio, Gino; Celico, Fulvio] Univ Molise, Groundwater Res Ctr, I-86090 Pesche, IS, Italy</t>
  </si>
  <si>
    <t>University of Molise</t>
  </si>
  <si>
    <t>Naclerio, G (corresponding author), Univ Molise, Groundwater Res Ctr, I-86090 Pesche, IS, Italy.</t>
  </si>
  <si>
    <t>naclerio@unimol.it; celico@unimol.it</t>
  </si>
  <si>
    <t>Celico, Fulvio/A-5043-2008; Naclerio, Gino/A-5692-2008</t>
  </si>
  <si>
    <t>NACLERIO, GINO/0000-0001-7489-4455</t>
  </si>
  <si>
    <t>NOVA SCIENCE PUBLISHERS, INC</t>
  </si>
  <si>
    <t>HAUPPAUGE</t>
  </si>
  <si>
    <t>400 OSER AVE, STE 1600, HAUPPAUGE, NY 11788-3635 USA</t>
  </si>
  <si>
    <t>978-1-60741-645-6</t>
  </si>
  <si>
    <t>ENV HEALTH PHYS CHEM</t>
  </si>
  <si>
    <t>Environmental Sciences; Environmental Studies</t>
  </si>
  <si>
    <t>BOB51</t>
  </si>
  <si>
    <t>WOS:000276105400008</t>
  </si>
  <si>
    <t>Bayram, AF; Ozdemir, A; Ucgun, F; Kansun, G</t>
  </si>
  <si>
    <t>Bayram, A. Ferhat; Ozdemir, Adil; Ucgun, Fatih; Kansun, Gursel</t>
  </si>
  <si>
    <t>NUMERICAL ANALYSIS OF WATER WELL DRILLING SECTOR OF TURKEY</t>
  </si>
  <si>
    <t>SGEM 2008: 8TH INTERNATIONAL SCIENTIFIC CONFERENCE, VOL I, CONFERENCE PROCEEDINGS: MODERN MANAGEMENT OF MINE PRODUCING GEOLOGY AND ENVIRONMENTAL PROTECTION</t>
  </si>
  <si>
    <t>8th International Scientific Conference on Modern Management of Mine Producing, Geology and Environmental Protection</t>
  </si>
  <si>
    <t>JUN 16-20, 2008</t>
  </si>
  <si>
    <t>Sofia, BULGARIA</t>
  </si>
  <si>
    <t>Drilling; Water Well Drilling; Groundwater; Numerical Analysis</t>
  </si>
  <si>
    <t>Performing a numerical analysis of water well drilling sector of Turkey was aimed in this study. Within this purpose, number of the machinery in equipment pool of the institutions and companies which are involved in the water well drilling, yearly drilling quantities, drilling equipment preferences and geological data of 2640 water well drilling boreholes opened in 73 provinces between the years of 1998 - 2006 and the results below have been reached: The Municipalities in Turkey meet 95% of their drinking water needs (70% of the population of Turkey namely 49 million people) from groundwater as 60% from wells, 35% from spring water and 5% (30% of the population of Turkey namely 21 million people) by purifying fro surface water. 98% of the villages meet their drinking water needs from groundwater. Such need is being met as 85% from spring water, 13% of from wells, 2% from rivers, dams, lakes and lagoons. Yearly water well drilling need in Turkey is around 18,100 wells and 1,705,000 m. Water well drilling borcholes are opened in Turkey as 50% at old or new river bed alluvial deposits, 20% at limestone, 15% at volcanic rocks such as basalt, andesite, tuff, agglomerate, 10% at river basins where sandy, gravelly and clayey levels of lake beds are, 5% at rocks such as granite, diabase, serpentine. Water well drillings in Turkey approximately are at the depth of &lt;50 m as 14.4%, 50 100 m as 36.6%, 101 - 149 m as 14.6%, 150 - 199 m as 22.3% 200 - 249 m as 7.1%, 250 - 299 m as 2.3%, 300 - 349 in as 1.2%, &gt; 350 m as 1.5 It is observed that rotary drilling which is one of the water well drilling methods are being used as weighted in Turkey. This is caused by economical situations of drilling companies besides the geological conditions. However, it is observed that water well drilling sector's wish to use air drilling increased in recent years.</t>
  </si>
  <si>
    <t>[Bayram, A. Ferhat; Kansun, Gursel] Selcuk Univ, Fac Architecture &amp; Engn, Konya, Turkey; [Ozdemir, Adil] Adil Ozdemir Drilling &amp; Engn Co, Izmir, Turkey; [Ucgun, Fatih] Special Prov Adm, Agri, Turkey</t>
  </si>
  <si>
    <t>Selcuk University</t>
  </si>
  <si>
    <t>Bayram, AF (corresponding author), Selcuk Univ, Fac Architecture &amp; Engn, Konya, Turkey.</t>
  </si>
  <si>
    <t>Ozdemir (Dr.), Adil/ABB-1620-2020</t>
  </si>
  <si>
    <t>Ozdemir (Dr.), Adil/0000-0002-3975-2846</t>
  </si>
  <si>
    <t>INT SCIENTIFIC CONFERENCE SGEM</t>
  </si>
  <si>
    <t>14, KILMENT OHRIDSKY BLVD, SOFIA, 1797, BULGARIA</t>
  </si>
  <si>
    <t>978-954-91818-1-4</t>
  </si>
  <si>
    <t>+</t>
  </si>
  <si>
    <t>Engineering, Environmental; Mining &amp; Mineral Processing</t>
  </si>
  <si>
    <t>Engineering; Mining &amp; Mineral Processing</t>
  </si>
  <si>
    <t>BNX08</t>
  </si>
  <si>
    <t>WOS:000275795400094</t>
  </si>
  <si>
    <t>Olivier, J; Van Niekerk, HJ; Van Der Walt, IJ</t>
  </si>
  <si>
    <t>Olivier, J.; Van Niekerk, H. J.; Van Der Walt, I. J.</t>
  </si>
  <si>
    <t>Physical and chemical characteristics of thermal springs in the Waterberg area in Limpopo Province, South Africa</t>
  </si>
  <si>
    <t>WATER SA</t>
  </si>
  <si>
    <t>thermal springs; Limpopo Province; water temperature; chemical composition; trace elements</t>
  </si>
  <si>
    <t>MINERAL WATERS; GEOCHEMISTRY; WORLD</t>
  </si>
  <si>
    <t>The Limpopo Province in South Africa is richly endowed with thermal springs. Some have been developed for recreational, tourism or other purposes, while a number remain completely undeveloped. If the full economic potential of springs can be realised in a sustainable manner, they could make a substantial contribution to the local or even regional economy. The optimal use of a thermal spring is largely dependent upon its physical and chemical characteristics. This article focuses on the temperature and chemical features of 8 selected thermal springs located in the southern (Waterberg) region of the Limpopo Province, namely Warmbaths, Loubad, Vischgat, Die Oog, Rhemardo, Lekkerrus, Libertas and Buffelshoek. All of these springs are of meteoric origin, with water temperatures ranging from 30 degrees C to 52 degrees C. The mineral composition of the thermal waters reflects the geological formations found at the depth of origin. Changes in land use that occurred over the past few decades have apparently had no impact on the physical and chemical properties of the thermal spring waters. This effect may, however, become evident at a later stage due to a time tag in the migration of contaminants. The fluoride concentration of water from seven of the eight springs (all except Loubad) does not conform to domestic water quality guidelines and makes the water unfit for human consumption. Unacceptably high values of mercury were detected at Libertas. It is recommended that strict monitoring of the concentration of fluoride and other potentially harmful elements should be mandatory whenever the thermal spring water is used for bottling, domestic or full-contact recreational purposes.</t>
  </si>
  <si>
    <t>[Olivier, J.; Van Niekerk, H. J.] Dept Environm Sci, ZA-0003 Unisa, South Africa; [Van Der Walt, I. J.] NW Univ, Dept Geog &amp; Environm Studies, ZA-2531 Potchefstroom, South Africa</t>
  </si>
  <si>
    <t>North West University - South Africa</t>
  </si>
  <si>
    <t>Olivier, J (corresponding author), Dept Environm Sci, POB 392, ZA-0003 Unisa, South Africa.</t>
  </si>
  <si>
    <t>olivij@unisa.ac.za</t>
  </si>
  <si>
    <t>Olivier, Jana J/Q-2125-2016; van Niekerk, HJ/I-1190-2016</t>
  </si>
  <si>
    <t>Olivier, Jana J/0000-0001-6651-1207; van Niekerk, Elna/0000-0002-2269-0810</t>
  </si>
  <si>
    <t>WATER RESEARCH COMMISSION</t>
  </si>
  <si>
    <t>PRETORIA</t>
  </si>
  <si>
    <t>PO BOX 824, PRETORIA 0001, SOUTH AFRICA</t>
  </si>
  <si>
    <t>0378-4738</t>
  </si>
  <si>
    <t>1816-7950</t>
  </si>
  <si>
    <t>Water SA</t>
  </si>
  <si>
    <t>306GL</t>
  </si>
  <si>
    <t>WOS:000256236200004</t>
  </si>
  <si>
    <t>Civita, MV</t>
  </si>
  <si>
    <t>Civita, Massimo V.</t>
  </si>
  <si>
    <t>An improved method for delineating source protection zones for karst springs based on analysis of recession curve data</t>
  </si>
  <si>
    <t>groundwater protection zones; karst; recession curve; analytical solutions; Italy</t>
  </si>
  <si>
    <t>A standard method for delineating source protection zones, particularly for karst and carbonate springs, has been improved. The method, based on recession curve analysis, defines four vulnerability scenarios with an evaluation of the appropriate dimensions of the protection areas, accommodating situations where field-test data are not available. The new approach makes it easier to separate the components of the spring discharge hydrograph. The objective is to achieve simplification, and an effective, more rigorous, procedure in the determination of the parameters used by Mangin's model-Mangin A (1975) Contribution a l'etude hydrodynamique des aquiferes karstiques-Troisieme partie: Constitution et fonctionnement des aquiferes karstiques (Contribution to the hydrodynamic study of karst aquifers, part 3: formation and work of karst aquifers). Ann Speleol 30(1):21-124. The original procedure, plus the lack of sufficient data, was open to subjective interpretation. With the aid of modern technology, a very large quantity of data is now available and it is necessary to process it using denoise type computer-based filters before passing to interpretation. Working with discharge data series, a statistical approach is proposed to give an analytical solution for determining the values of fundamental parameters of the recession curve model. The new procedure is defined and compared with the original methodology. The new approach has been tested and applied to a number of karst springs in Italy. A case history for a spring located in the Piedmont region of the Maritime Alps, is presented. The proposed new procedure can be utilised to mark the limits of the protection zones of tapped groundwater supplied for potable use, as required by European and local legislation.</t>
  </si>
  <si>
    <t>Politecn Torino, Fac Engn 1, Dept Territorial &amp; Environm Engn &amp; Geotechnol DIT, Turin, Italy</t>
  </si>
  <si>
    <t>Civita, MV (corresponding author), Politecn Torino, Fac Engn 1, Dept Territorial &amp; Environm Engn &amp; Geotechnol DIT, Turin, Italy.</t>
  </si>
  <si>
    <t>massimo.civita@polito.it</t>
  </si>
  <si>
    <t>10.1007/s10040-008-0283-4</t>
  </si>
  <si>
    <t>http://dx.doi.org/10.1007/s10040-008-0283-4</t>
  </si>
  <si>
    <t>330IB</t>
  </si>
  <si>
    <t>WOS:000257933100005</t>
  </si>
  <si>
    <t>Kucukali, S</t>
  </si>
  <si>
    <t>Kucukali, S.</t>
  </si>
  <si>
    <t>How Roman engineers selected their water supplies</t>
  </si>
  <si>
    <t>PROCEEDINGS OF THE INSTITUTION OF CIVIL ENGINEERS-WATER MANAGEMENT</t>
  </si>
  <si>
    <t>history; hydraulics &amp; hydrodynamics; water supply</t>
  </si>
  <si>
    <t>An account of a historical Roman water supply system in Zonguldak, northwest Turkey on the Black Sea coast is presented. This ancient water supply system demonstrates Roman engineering expertise in water management and hydraulic engineering applications. Although there is a river located near the Roman city (Filyos) with an average annual discharge of 89 m(3)/s (1970-2005 data), Roman engineers preferred to provide water from a 15 km distant karstic spring. The region, unlike the Mediterranean region, has good rainfall ( 1100 mm), which indicates another water quality criterion for selecting the karst spring as a water source. The most important factor in the Roman choice appears to be water temperature. This selection criterion closely agrees with suggestions on water quality issues made by the Roman architect Vitruvius.</t>
  </si>
  <si>
    <t>Zonguldak Karaelmas Univ, Zonguldak, Turkey</t>
  </si>
  <si>
    <t>Bulent Ecevit University</t>
  </si>
  <si>
    <t>Kucukali, S (corresponding author), Zonguldak Karaelmas Univ, Zonguldak, Turkey.</t>
  </si>
  <si>
    <t>THOMAS TELFORD PUBLISHING</t>
  </si>
  <si>
    <t>THOMAS TELFORD HOUSE, 1 HERON QUAY, LONDON E14 4JD, ENGLAND</t>
  </si>
  <si>
    <t>1741-7589</t>
  </si>
  <si>
    <t>P I CIVIL ENG-WAT M</t>
  </si>
  <si>
    <t>Proc. Inst. Civil. Eng.-Water Manag.</t>
  </si>
  <si>
    <t>10.1680/wama.2007.160.4.249</t>
  </si>
  <si>
    <t>http://dx.doi.org/10.1680/wama.2007.160.4.249</t>
  </si>
  <si>
    <t>Engineering, Civil; Water Resources</t>
  </si>
  <si>
    <t>Engineering; Water Resources</t>
  </si>
  <si>
    <t>228RP</t>
  </si>
  <si>
    <t>WOS:000250747700007</t>
  </si>
  <si>
    <t>LaMoreaux, PE; LaMoreaux, J</t>
  </si>
  <si>
    <t>LaMoreaux, Philip E.; LaMoreaux, Jim</t>
  </si>
  <si>
    <t>Karst: the foundation for concepts in hydrogeology</t>
  </si>
  <si>
    <t>ENVIRONMENTAL GEOLOGY</t>
  </si>
  <si>
    <t>International Conference on Water Resource and Environmental Problems in Karst</t>
  </si>
  <si>
    <t>SEP 14-19, 2005</t>
  </si>
  <si>
    <t>Belgrade, SERBIA</t>
  </si>
  <si>
    <t>karst spring waters; karst; hydrogeology</t>
  </si>
  <si>
    <t>Few citizens of the world would have trouble understanding the terms springs, ground water, geology, or hydrology. Newer water terms that are more familiar include bottled water, spring water, sparkling water, or mineral water, all of which now come in vessels of different shapes, sizes, colors and labels. It is interesting to note that a glass of cold, refreshing tap water will cost about 1 cent, whereas the same glass of sparkling cold bottled water will cost 50 or more times that price, and is even more than a gallon of gasoline. On the other hand, the term karst is not as well known, and it is the most pertinent objective of this congress to bring about a better knowledge and understanding of karst. The past is a key to the future. A wise statement; however, serving as an editor of the international journal of Environmental Geology gives frequent reminders that some younger and perhaps a few older scientists, particularly those in the consulting area, are not well aware of the stepping stones inherited from the past. This is evidenced by the use of phrases such as, development of a new concept, method, or solution which was published many years before. A suggestion: do the homework and adequately reference research while preparing project proposals, and acknowledge primary contributors on the subject. Sometimes a list of carefully selected references is more important to a fellow scientist than the paper itself. Historically, the use of karst spring waters dates back to the earliest civilizations. Cuneiform tablets provided the first written records of hydrological research that describes an expedition in 852 BC by the Assyrian King Salmanassar III to the headwaters of the Tigris. The source of the Tigris is a karst spring. Inscriptions near the entrance to the cave from which the spring discharges state that it is the source of water to the Tigris and immortalizes Salmanassar III. It is the first known reference to the formation of stalagmites. Other examples from the Bible include the principal sources of water for the ancient city of Palmyra in Syria where a spring called Efca discharges water that is warm (33 degrees C), sulphurus, and radioactive. It was believed by some to have curative powers. In Biblical times, karst-caves or systems provided water in Sinai and at Shobek, Kirhareshet, Lachish, Jerusalem, Hazor, and Gezer. In China, a book, Annotation on Water Scripture, by Li Daoyuan, published during the second century AD describes hot springs, and the water from Lisban Spring, in China, is recorded in 1134 BC as being used for medical purposes by many monarchies. In Europe, one of the most famous springs is Bath in England. It is the site of an early spa during Roman times, where soldiers enthusiastically visited these hot springs for rest and relaxation. This source became contaminated and represents one of the earliest recorded problems with pollution of spring waters. Hot springs were famous throughout the Roman Empire, and many remain today as health resorts. In 2004, Dorothy Crouch, in her books, Water Management in Ancient Greek Cities (1993) and Geology and Settlement Greco-Roman Pattern presents two of the most comprehensive texts on interrelationships between water supplies and development of civilization in karst. The books illustrate that many of the basic hydrogeologic concepts of karst were developed by early philosophers of ancient Greece and were used in the sighting, planning, and construction of Syracuse Corinth, Delphi, Miletus, Ephesus, plus five other sites that were studied and compared representin 1400 years of urbanization by the Greeks and Romans.</t>
  </si>
  <si>
    <t>Int Journal Environm Geol, Tuscaloosa, AL 35401 USA; PE LaMoreaux &amp; Assoc, Tuscaloosa, AL 35401 USA</t>
  </si>
  <si>
    <t>LaMoreaux, PE (corresponding author), Int Journal Environm Geol, 2610 Univ Blvd, Tuscaloosa, AL 35401 USA.</t>
  </si>
  <si>
    <t>pel@dbtech.net; jlamoreaux@pela.com</t>
  </si>
  <si>
    <t>0943-0105</t>
  </si>
  <si>
    <t>ENVIRON GEOL</t>
  </si>
  <si>
    <t>Environ. Geol.</t>
  </si>
  <si>
    <t>10.1007/s00254-006-0378-y</t>
  </si>
  <si>
    <t>http://dx.doi.org/10.1007/s00254-006-0378-y</t>
  </si>
  <si>
    <t>119SJ</t>
  </si>
  <si>
    <t>WOS:000243033300003</t>
  </si>
  <si>
    <t>Showleh, T</t>
  </si>
  <si>
    <t>Angelakis, AN; Koutsoyiannis, D</t>
  </si>
  <si>
    <t>Showleh, T.</t>
  </si>
  <si>
    <t>Water management in the bronze age: Greece and Anatolia</t>
  </si>
  <si>
    <t>Insights into Water Management: Lessons from Water and Wastewater Technologies in Ancient Civilizations</t>
  </si>
  <si>
    <t>WATER SCIENCE AND TECHNOLOGY: WATER SUPPLY</t>
  </si>
  <si>
    <t>1st IWA International Symposium on Water and Wastewater Technologies in Ancient Civilization</t>
  </si>
  <si>
    <t>OCT 28-30, 2006</t>
  </si>
  <si>
    <t>Iraklio, GREECE</t>
  </si>
  <si>
    <t>kopais; mycenae; Persia; tiryns; Troy</t>
  </si>
  <si>
    <t>While the water management systems of Minoan Crete are legendary, water management on the Greek mainland in the Mycenaean period also shows a high degree of technological sophistication. Projects considered in this paper include the draining of the Kopais Lake, generally agreed to be one of the greatest engineering achievements of early antiquity; the cistern at Mycenae with its corbelled access tunnel cut deep into the bedrock of the citadel; the twin springs at Tiryns, with their underground passageways approached through the massive 'cyclopean' walls; and the North Fountain on the Mycenaean Acropolis of Athens. These Mycenaean systems are compared with the remarkable underground water supply system at Troy uncovered by the recent excavations led by Manfred Korfmann, a structure which may date to the beginning of the 3rd millennium and which appears to be invoked among the deities of Wilusa (Troy) in the early-13th century treaty between Muwattalli II of Hatti and Alaksandu of Wilusa (and which may be a precursor of the famous Persian qanats).</t>
  </si>
  <si>
    <t>Concordia Univ, Dept Mech Engn, Montreal, PQ H3G 1M8, Canada</t>
  </si>
  <si>
    <t>Concordia University - Canada</t>
  </si>
  <si>
    <t>Showleh, T (corresponding author), Concordia Univ, Dept Mech Engn, Montreal, PQ H3G 1M8, Canada.</t>
  </si>
  <si>
    <t>I W A PUBLISHING</t>
  </si>
  <si>
    <t>ALLIANCE HOUSE, 12 CAXTON ST, LONDON SW1H 0QS, ENGLAND</t>
  </si>
  <si>
    <t>978-1-84339-610-9</t>
  </si>
  <si>
    <t>WA SCI TECHNOL</t>
  </si>
  <si>
    <t>10.2166/ws.2007.009</t>
  </si>
  <si>
    <t>http://dx.doi.org/10.2166/ws.2007.009</t>
  </si>
  <si>
    <t>Engineering, Environmental; Water Resources</t>
  </si>
  <si>
    <t>BGI47</t>
  </si>
  <si>
    <t>WOS:000247339900009</t>
  </si>
  <si>
    <t>Mijatovic, B</t>
  </si>
  <si>
    <t>Mijatovic, Borivoje</t>
  </si>
  <si>
    <t>The groundwater discharge in the Mediterranean karst coastal zones and freshwater tapping: set problems and adopted solutions. Case studies</t>
  </si>
  <si>
    <t>Mediterranean basin; coastal zone; submarine karst; Mediterranean</t>
  </si>
  <si>
    <t>In the karstic regions of the Mediterranean coastal zones the groundwater discharge and its outcrops-the coastal and submarine springs-represent the most typical natural phenomena of littoral karst, the economic potential of which is significant. The case studies discussed in this paper concern the problems of freshwater tapping in karst coastal zones along the Mediterranean littoral. Owing to the geological and hydrogeological approach, the set problems and adopted solutions involve two most important tasks: (1) the regulation of groundwater flow in the tapping facilities and (2) the control system of saltwater encroachment in a larger protection zone, between the coast and the site of tapping facilities.</t>
  </si>
  <si>
    <t>Geozavod Inst Hydrogeol &amp; Engn Geol, Belgrade 11000, Serbia</t>
  </si>
  <si>
    <t>Mijatovic, B (corresponding author), Geozavod Inst Hydrogeol &amp; Engn Geol, POB 275, Belgrade 11000, Serbia.</t>
  </si>
  <si>
    <t>hgig@beotel.yu</t>
  </si>
  <si>
    <t>10.1007/s00254-006-0390-2</t>
  </si>
  <si>
    <t>http://dx.doi.org/10.1007/s00254-006-0390-2</t>
  </si>
  <si>
    <t>WOS:000243033300012</t>
  </si>
  <si>
    <t>Sayili, M; Akca, H; Duman, T; Esengun, K</t>
  </si>
  <si>
    <t>Sayili, Murat; Akca, Hasan; Duman, Teoman; Esengun, Kemal</t>
  </si>
  <si>
    <t>Psoriasis treatment via doctor fishes as part of health tourism: A case study of Kangal Fish Spring, Turkey</t>
  </si>
  <si>
    <t>TOURISM MANAGEMENT</t>
  </si>
  <si>
    <t>psoriasis treatment; Kangal fish spring; spa tourism in Turkey</t>
  </si>
  <si>
    <t>Spa (thermal) tourism is gaining increasing importance in health tourism. Turkey has numerous thermal sources that have been used to cure a number of common diseases. Among these thermal sources, Kangal Fish Spring has a unique nature with its doctor fish known to cure psoriasis. To date, a number of studies analyzed Kangal Fish Spring as a thermal source with its water and fish characteristics but no research to the authors' knowledge has been conducted to analyze the spring's demand and destination characteristics. In Turkey, research about thermal health centers and their visitors, is fairly limited from a tourism experience point of view. The current paper reports a case study of psoriasis treatment by doctor fish in Kangal Fish Spring as part of health tourism in Turkey. The paper describes Kangal Fish Spring as a health tourism destination and investigates socio-economic and visitor characteristics of the people visiting Kangal Fish Spring. As part of the study, 104 visitors to the destination were surveyed and visitor perceptions about the destination and visitor characteristics were reported. The paper concludes with a discussion about the future of the destination and health tourism in Turkey. (c) 2006 Elsevier Ltd. All rights reserved.</t>
  </si>
  <si>
    <t>Gaziosmanpasa Univ, Fac Agr, Dept Agr Econ, TR-60240 Tokat, Turkey; Gaziosmanpasa Univ, Sch Tourism &amp; Hotel Management, TR-60400 Tokat, Turkey</t>
  </si>
  <si>
    <t>Gaziosmanpasa University; Gaziosmanpasa University</t>
  </si>
  <si>
    <t>Sayili, M (corresponding author), Gaziosmanpasa Univ, Fac Agr, Dept Agr Econ, TR-60240 Tokat, Turkey.</t>
  </si>
  <si>
    <t>muratsayili@yahoo.corn; akcabasan@yahoo.corn; tdu@gop.edu.tr; esengunkemal@yahoo.com</t>
  </si>
  <si>
    <t>AKÇA, Hasan/ABI-4534-2020; Duman, Teoman/X-8960-2019</t>
  </si>
  <si>
    <t>Duman, Teoman/0000-0001-5977-5036</t>
  </si>
  <si>
    <t>0261-5177</t>
  </si>
  <si>
    <t>1879-3193</t>
  </si>
  <si>
    <t>TOURISM MANAGE</t>
  </si>
  <si>
    <t>Tourism Manage.</t>
  </si>
  <si>
    <t>10.1016/j.tourman.2006.08.010</t>
  </si>
  <si>
    <t>http://dx.doi.org/10.1016/j.tourman.2006.08.010</t>
  </si>
  <si>
    <t>Environmental Studies; Hospitality, Leisure, Sport &amp; Tourism; Management</t>
  </si>
  <si>
    <t>Environmental Sciences &amp; Ecology; Social Sciences - Other Topics; Business &amp; Economics</t>
  </si>
  <si>
    <t>139AX</t>
  </si>
  <si>
    <t>WOS:000244405500025</t>
  </si>
  <si>
    <t>Dadaser-Celik, F; Brezonik, PL; Stefan, HG</t>
  </si>
  <si>
    <t>Dadaser-Celik, Filiz; Brezonik, Patrick L.; Stefan, Heinz G.</t>
  </si>
  <si>
    <t>Hydrologic Sustainability Of The Sultan Marshes In Turkey</t>
  </si>
  <si>
    <t>WATER INTERNATIONAL</t>
  </si>
  <si>
    <t>Environmental impact; irrigation; Sultan Marshes; sustainability; wetland; water allocation</t>
  </si>
  <si>
    <t>ENVIRONMENTAL IMPACTS; IRRIGATED AGRICULTURE</t>
  </si>
  <si>
    <t>Hydrologic changes in the Sultan Marshes ecosystem, a closed-basin wetland in the semi-arid Develi Basin in south-central Turkey, are analyzed and related to intensification of irrigated agriculture in the catchment. Relationships between water-level changes in the marsh, and inflows and outflows of surface water and groundwater are examined. Since the 1980s, surface runoff from the surrounding mountains into the Develi Basin has been captured in three major reservoirs and used for flood irrigation. Substantial declines in seasonally-fluctuating water levels were recorded in the Sultan Marshes from 1993 to 2003. Our analysis shows that these trends are related to decreases in inflows from groundwater and springs, not to climatic changes. Simulations with a deterministic hydrologic model for the Ortuluakar Marsh, a sub-system of the Sultan Marshes, as well as statistical analyses, showed that it is necessary to reduce water use from groundwater and springs to maintain pre-1995 marsh water levels. Alternative groundwater management scenarios to sustain both the wetland and irrigated agriculture in the Develi Basin were tested. A 50% reduction in groundwater and spring-water use for irrigation showed promising results for the Sultan Marshes. Irrigation in the basin uses 66% surface water and 34 % groundwater. A 50% reduction in groundwater use for irrigation therefore represents less than 20 % of total irrigation water used. Reduction in groundwater use is, however, linked to social and economic conditions in the Develi Basin, and incentives that encourage farmers to adopt sustainable groundwater use practices need to be developed.</t>
  </si>
  <si>
    <t>[Dadaser-Celik, Filiz] Univ Minnesota, Water Resources Sci Program, Minneapolis, MN 55455 USA; [Brezonik, Patrick L.; Stefan, Heinz G.] Univ Minnesota, Dept Civil Engn, Minneapolis, MN 55455 USA</t>
  </si>
  <si>
    <t>University of Minnesota System; University of Minnesota Twin Cities; University of Minnesota System; University of Minnesota Twin Cities</t>
  </si>
  <si>
    <t>Dadaser-Celik, F (corresponding author), Univ Minnesota, Water Resources Sci Program, Minneapolis, MN 55455 USA.</t>
  </si>
  <si>
    <t>Brezonik, Patrick/ISV-2988-2023; Dadaser-Celik, Filiz/AAE-2824-2019</t>
  </si>
  <si>
    <t>Dadaser-Celik, Filiz/0000-0003-3623-7723</t>
  </si>
  <si>
    <t>0250-8060</t>
  </si>
  <si>
    <t>1941-1707</t>
  </si>
  <si>
    <t>WATER INT</t>
  </si>
  <si>
    <t>Water Int.</t>
  </si>
  <si>
    <t>10.1080/02508060.2007.9672003</t>
  </si>
  <si>
    <t>http://dx.doi.org/10.1080/02508060.2007.9672003</t>
  </si>
  <si>
    <t>V19JV</t>
  </si>
  <si>
    <t>WOS:000208069600016</t>
  </si>
  <si>
    <t>Güler, C</t>
  </si>
  <si>
    <t>Guler, Cuneyt</t>
  </si>
  <si>
    <t>Evaluation of maximum contaminant levels in Turkish bottled drinking waters utilizing parameters reported on manufacturer's labeling and government-issued production licenses</t>
  </si>
  <si>
    <t>JOURNAL OF FOOD COMPOSITION AND ANALYSIS</t>
  </si>
  <si>
    <t>bottled water; mineral water; drinking water standards; maximum contaminant level; Turkey; food safety</t>
  </si>
  <si>
    <t>MICROBIOLOGICAL QUALITY; SOLD</t>
  </si>
  <si>
    <t>A total of 189 domestic brands of bottled water consisting of natural spring, natural mineral, drinking and processed drinking types were evaluated by means of both physical and chemical parameters reported on their manufacturer's labeling and/or in government-issued production licenses. A comparison between the water composition and the maximum contaminant levels imposed by the Turkish legislation (Resmi Gazete, No. 23144) for all parameters is discussed. The results obtained were also compared with the European Economic Community Council Directive 98/83/EC and standards set by International Bottled Water Association, US Food and Drug Administration, US Environmental Protection Agency and World Health Organization. Results show that a significant number of bottled water brands contain some elements (e.g. sodium, chloride, sulfide, fluoride, polycyclic aromatic hydrocarbons (PAHs) and several heavy metals) above the maximum concentration allowed for bottled waters by the Turkish legislation as well as several other international organizations. (c) 2007 Elsevier Inc. All rights reserved.</t>
  </si>
  <si>
    <t>Mersin Univ, TR-33343 Mersin, Turkey</t>
  </si>
  <si>
    <t>Mersin University</t>
  </si>
  <si>
    <t>Güler, C (corresponding author), Mersin Univ, Ciftlikkoy Kampusu, TR-33343 Mersin, Turkey.</t>
  </si>
  <si>
    <t>cguler@mersin.edu.tr</t>
  </si>
  <si>
    <t>GÜLER, CÜNEYT/A-7755-2008</t>
  </si>
  <si>
    <t>GÜLER, CÜNEYT/0000-0001-8821-6532</t>
  </si>
  <si>
    <t>ACADEMIC PRESS INC ELSEVIER SCIENCE</t>
  </si>
  <si>
    <t>SAN DIEGO</t>
  </si>
  <si>
    <t>525 B ST, STE 1900, SAN DIEGO, CA 92101-4495 USA</t>
  </si>
  <si>
    <t>0889-1575</t>
  </si>
  <si>
    <t>1096-0481</t>
  </si>
  <si>
    <t>J FOOD COMPOS ANAL</t>
  </si>
  <si>
    <t>J. Food Compos. Anal.</t>
  </si>
  <si>
    <t>10.1016/j.jfca.2006.10.005</t>
  </si>
  <si>
    <t>http://dx.doi.org/10.1016/j.jfca.2006.10.005</t>
  </si>
  <si>
    <t>Chemistry, Applied; Food Science &amp; Technology</t>
  </si>
  <si>
    <t>Chemistry; Food Science &amp; Technology</t>
  </si>
  <si>
    <t>144OF</t>
  </si>
  <si>
    <t>WOS:000244805000019</t>
  </si>
  <si>
    <t>Etiope, G; Papatheodorou, G; Christodoulou, D; Geraga, M; Favali, P</t>
  </si>
  <si>
    <t>Etiope, G.; Papatheodorou, G.; Christodoulou, D.; Geraga, M.; Favali, P.</t>
  </si>
  <si>
    <t>The geological links of the ancient Delphic Oracle (Greece): A reappraisal of natural gas occurrence and origin</t>
  </si>
  <si>
    <t>GEOLOGY</t>
  </si>
  <si>
    <t>Delphi; gas; seeps; fault; methane; ethylene</t>
  </si>
  <si>
    <t>Recent studies have speculated that the prophetic powers of Pythia, the woman of the Delphic Oracle, at the Temple of Apollo in Greece, were induced by hydrocarbon vapors, specifically ethylene, rising from bedrock fissures at the intersection of the E-W Delphi fault with the NNW-SSE Kerna fault, and producing neurotoxic effects, including trance and delirium. New surveys including gas flux from soil, gas in groundwater, and isotopic analyses of spring scales, provide the experimental confirmation of the gas release in the Delphi area. Presently, methane, ethane, and carbon dioxide are being released from a thermogenic (catagenetic) hydrocarbon-prone environment. This environment is not prone to biogenic production of ethylene in amounts inducing neurotoxic effects (hundreds or thousands of ppmv). A WNW-ESE-trending subsidiary fault within the Delphi fault zone, extending for similar to 2 km, passes tinder the Temple of Apollo and shrine of Athena. The Temple of Apollo, located above this fault, may have been the site of enhanced degassing in the past. If gas-linked neurotoxic effects upon Pythia need to be invoked, they should be sought in the possibility of oxygen depletion due to CO2-CH4 exhalation in the indoor temple. Alternatively, a plausible geological explanation behind the natural presence of sweet scents could be the occurrence of aromatic hydrocarbons, such as benzene, dissolved in the groundwater spring.</t>
  </si>
  <si>
    <t>Ist Nazl Geofis &amp; Vulcanol, Sect Roma 2, I-00143 Rome, Italy; Univ Patras, Dept Geol, Patras 26500, Greece</t>
  </si>
  <si>
    <t>Istituto Nazionale Geofisica e Vulcanologia (INGV); University of Patras</t>
  </si>
  <si>
    <t>Etiope, G (corresponding author), Ist Nazl Geofis &amp; Vulcanol, Sect Roma 2, Via V Murata 605, I-00143 Rome, Italy.</t>
  </si>
  <si>
    <t>GERAGA, MARIA/AGJ-4293-2022; PAPATHEODOROU, GEORGE/GNP-5019-2022; Etiope, Giuseppe/H-3343-2011; Favali, Paolo/AAR-5166-2021</t>
  </si>
  <si>
    <t>PAPATHEODOROU, GEORGE/0000-0003-3732-1900; Etiope, Giuseppe/0000-0001-8614-4221; Geraga, Maria/0000-0002-6861-2789; Christodoulou, Dimitris/0000-0002-3012-6865</t>
  </si>
  <si>
    <t>0091-7613</t>
  </si>
  <si>
    <t>1943-2682</t>
  </si>
  <si>
    <t>10.1130/G22824.1</t>
  </si>
  <si>
    <t>http://dx.doi.org/10.1130/G22824.1</t>
  </si>
  <si>
    <t>089ZK</t>
  </si>
  <si>
    <t>WOS:000240920200006</t>
  </si>
  <si>
    <t>Gandin, A; Capezzuoli, E; Ciacci, A</t>
  </si>
  <si>
    <t>Maggetti, M; Messiga, B</t>
  </si>
  <si>
    <t>Gandin, A.; Capezzuoli, E.; Ciacci, A.</t>
  </si>
  <si>
    <t>The stone of the inscribed Etruscan stelae from the Valdelsa area (Siena, Italy)</t>
  </si>
  <si>
    <t>GEOMATERIALS IN CULTURAL HERITAGE</t>
  </si>
  <si>
    <t>Geological Society Special Publication</t>
  </si>
  <si>
    <t>Symposium on Geomaterials in Cultural Heritage held at the 32nd International Geological Congress</t>
  </si>
  <si>
    <t>AUG 20-28, 2004</t>
  </si>
  <si>
    <t>Florence, ITALY</t>
  </si>
  <si>
    <t>TRAVERTINE DEPOSITS; GEOLOGICAL RECORD; RAPOLANO TERME; CARBONATES; FACIES; TUFAS</t>
  </si>
  <si>
    <t>The results of an archacometric study on five inscribed Etruscan funerary stelae, produced during the second half of the sixth century BC, in the Valdelsa area (NW of Siena, Italy), are reported. The style of the inscriptions suggests the presence of a local culture and a common language. The stone used to make the stelae is a laminated limestone consisting of the alternation of more or less compact bands whose petrographic features can be compared to those of travertines (continental carbonates deposited from hot springs). The fabric of the stone of these stelae implies provenance from a thermal deposit, in the Valdelsa area, where calcareous tufa dominates; however, hot water deposits are probably to be found in the Gracciano Val d'Elsa area, not far from the localities where the stelae were found.</t>
  </si>
  <si>
    <t>[Gandin, A.; Capezzuoli, E.] Univ Siena, Dipartimento Sci Terra, I-53100 Siena, Italy; [Ciacci, A.] Univ Siena, Dipartimento Archeol &amp; Storia Arti, I-53100 Siena, Italy</t>
  </si>
  <si>
    <t>University of Siena; University of Siena</t>
  </si>
  <si>
    <t>Gandin, A (corresponding author), Univ Siena, Dipartimento Sci Terra, I-53100 Siena, Italy.</t>
  </si>
  <si>
    <t>gandin@unisi.it</t>
  </si>
  <si>
    <t>Capezzuoli, Enrico/A-8915-2015</t>
  </si>
  <si>
    <t>Capezzuoli, Enrico/0000-0002-4199-1870</t>
  </si>
  <si>
    <t>GEOLOGICAL SOC PUBLISHING HOUSE</t>
  </si>
  <si>
    <t>BATH</t>
  </si>
  <si>
    <t>UNIT 7, BRASSMILL ENTERPRISE CTR, BRASSMILL LANE, BATH BA1 3JN, AVON, ENGLAND</t>
  </si>
  <si>
    <t>0305-8719</t>
  </si>
  <si>
    <t>1-86239-195-5</t>
  </si>
  <si>
    <t>GEOL SOC SPEC PUBL</t>
  </si>
  <si>
    <t>Geol. Soc. Spec. Publ.</t>
  </si>
  <si>
    <t>10.1144/GSL.SP.2006.257.01.21</t>
  </si>
  <si>
    <t>http://dx.doi.org/10.1144/GSL.SP.2006.257.01.21</t>
  </si>
  <si>
    <t>Archaeology; Chemistry, Applied; Geochemistry &amp; Geophysics; Geology; History; Materials Science, Ceramics; Mineralogy</t>
  </si>
  <si>
    <t>Conference Proceedings Citation Index - Science (CPCI-S); Conference Proceedings Citation Index - Social Science &amp; Humanities (CPCI-SSH)</t>
  </si>
  <si>
    <t>Archaeology; Chemistry; Geochemistry &amp; Geophysics; Geology; History; Materials Science; Mineralogy</t>
  </si>
  <si>
    <t>BEM30</t>
  </si>
  <si>
    <t>WOS:000238121500021</t>
  </si>
  <si>
    <t>Parsons, R; Wentzel, J</t>
  </si>
  <si>
    <t>Webb, B; Hirata, R; Kruse, E; Vrba, J</t>
  </si>
  <si>
    <t>Parsons, Roger; Wentzel, Johan</t>
  </si>
  <si>
    <t>Using sustainability indicators as a basis for classifying groundwater in South Africa</t>
  </si>
  <si>
    <t>SUSTAINABILITY OF GROUNDWATER RESOURCES AND ITS INDICATORS</t>
  </si>
  <si>
    <t>IAHS Publication</t>
  </si>
  <si>
    <t>Symposium on Groundwater Resources Sustainability Indicators</t>
  </si>
  <si>
    <t>APR 06-07, 2005</t>
  </si>
  <si>
    <t>Foz do Iguaco, BRAZIL</t>
  </si>
  <si>
    <t>Int Assoc Hydrol Sci</t>
  </si>
  <si>
    <t>classification; groundwater; indicators; sustainability</t>
  </si>
  <si>
    <t>Under the South African Constitution, everybody has a right to an environment not harmful to their health and wellbeing; to have an environment protected for the benefit of present and future generations; and to have access to sufficient food and water. The main responsibility of the Department of Water Affairs and Forestry (DWAF) is to ensure sufficient water of an acceptable quality is available to meet basic human needs, and to support economic and social development. South Africa is not a water-rich country and, as a result, water has to be managed and used wisely. Under new legislation, water management in South Africa is now based on three key principles, namely sustainability, equity and efficiency. The National Water Act (Act 36 of 1998) (NWA) requires water to be set aside for environmental and basic human needs before allocation for other uses. A key mechanism to achieve this is classification of water resources. A classification system for groundwater resources is currently being developed. While trying to integrate the groundwater classification system with those of other components of the hydrological system (rivers, wetlands and estuaries), indicators are being used to identify the point at which groundwater use is no longer sustainable. Potential indicators being considered include sinkhole formation, saline intrusion, decrease in river and spring flow, and vegetation die-off. Observation of any of these conditions requires the resource be classified as a D category or worse, thereby requiring management intervention to modify use to within sustainable limits.</t>
  </si>
  <si>
    <t>[Parsons, Roger] Parsons &amp; Assoc Specialist Groundwater Consultant, POB 2606, ZA-7129 Somerset W, South Africa; [Wentzel, Johan] Dept Water Affairs &amp; Forestry, ZA-0001 Pretoria, South Africa</t>
  </si>
  <si>
    <t>Parsons, R (corresponding author), Parsons &amp; Assoc Specialist Groundwater Consultant, POB 2606, ZA-7129 Somerset W, South Africa.</t>
  </si>
  <si>
    <t>roger@pasgc.co.za</t>
  </si>
  <si>
    <t>INT ASSOC HYDROLOGICAL SCIENCES</t>
  </si>
  <si>
    <t>WALLINGFORD</t>
  </si>
  <si>
    <t>INST OF HYDROLOGY, WALLINGFORD OX10 8BB, ENGLAND</t>
  </si>
  <si>
    <t>0144-7815</t>
  </si>
  <si>
    <t>978-1-901502-43-5</t>
  </si>
  <si>
    <t>IAHS-AISH P</t>
  </si>
  <si>
    <t>BGO59</t>
  </si>
  <si>
    <t>WOS:000249033800002</t>
  </si>
  <si>
    <t>Baba, A; Ayyildiz, O</t>
  </si>
  <si>
    <t>Tellam, JH; Rivett, MO; Israfilov, RG; Herringshaw, LG</t>
  </si>
  <si>
    <t>Baba, Alper; Ayyildiz, Onder</t>
  </si>
  <si>
    <t>Urban groundwater pollution in Turkey - A national review of urban groundwater quality issues</t>
  </si>
  <si>
    <t>URBAN GROUNDWATER MANAGEMENT AND SUSTAINABILITY</t>
  </si>
  <si>
    <t>NATO Science Series IV-Earth and Environmental Sciences</t>
  </si>
  <si>
    <t>Conference of the NATO Advanced Study Institute on Management and Sustainable Development of Urban Groundwater Systems</t>
  </si>
  <si>
    <t>AUG 06-15, 2004</t>
  </si>
  <si>
    <t>Baku, AZERBAIJAN</t>
  </si>
  <si>
    <t>NATO</t>
  </si>
  <si>
    <t>Turkey; pollution; pesticides; septic tanks; industrial wastes; natural pollutant sources; geothermal waters</t>
  </si>
  <si>
    <t>FLY-ASH; LEACHING CHARACTERISTICS; TRACE-ELEMENTS; YATAGAN MUGLA; DISPOSAL SITE; WATER-QUALITY; POWER-PLANT; CONTAMINATION; ISPARTA; SPRINGS</t>
  </si>
  <si>
    <t>Groundwater pollution in Turkey is examined. Important natural sources of groundwater pollution identified include seawater intrusion, discharges from contaminated lakes and streams, geothermal waters, and dissolution of minerals. The major sources of anthropogenic groundwater contamination identified are: agricultural pesticides and fertilizers; mining waste products; industrial waste; on-site septic tank systems; and pollution from poorly constructed wells. Although industrial waste and on-site septic tanks are important sources of anthropogenic pollution, because agricultural activities are very significant contributors to the Turkish economy, pollution from pesticides and fertilizers poses the larger threat.</t>
  </si>
  <si>
    <t>[Baba, Alper; Ayyildiz, Onder] Canakkale Onsekiz Mart Univ, Engn &amp; Architecture Fac, Geol Engn Dept, TR-17100 Canakkale, Turkey</t>
  </si>
  <si>
    <t>Canakkale Onsekiz Mart University</t>
  </si>
  <si>
    <t>Baba, A (corresponding author), Canakkale Onsekiz Mart Univ, Engn &amp; Architecture Fac, Geol Engn Dept, TR-17100 Canakkale, Turkey.</t>
  </si>
  <si>
    <t>alperbaba@comu.edu.tr</t>
  </si>
  <si>
    <t>BABA, ALPER/AAG-6148-2020</t>
  </si>
  <si>
    <t>DORDRECHT</t>
  </si>
  <si>
    <t>PO BOX 17, 3300 AA DORDRECHT, NETHERLANDS</t>
  </si>
  <si>
    <t>1568-1238</t>
  </si>
  <si>
    <t>1-4020-5173-5</t>
  </si>
  <si>
    <t>NATO SCI S SS IV EAR</t>
  </si>
  <si>
    <t>NATO Sci. Series IV Earth Environ. Sciences</t>
  </si>
  <si>
    <t>BFN35</t>
  </si>
  <si>
    <t>WOS:000243256700007</t>
  </si>
  <si>
    <t>Di Gioia, ML; Leggio, A; Le Pera, A; Liquori, A; Perri, F</t>
  </si>
  <si>
    <t>Di Gioia, M. L.; Leggio, A.; Le Pera, A.; Liquori, A.; Perri, F.</t>
  </si>
  <si>
    <t>Occurrence of organic compounds in the thermal sulfurous waters of Calabria, Italy</t>
  </si>
  <si>
    <t>CHROMATOGRAPHIA</t>
  </si>
  <si>
    <t>gas chromatography-mass spectrometry; solid-phase microextraction; polysulfide anions; thermal waters; diazomethane</t>
  </si>
  <si>
    <t>SOLID-PHASE MICROEXTRACTION; CAMPI-FLEGREI CALDERA; FATTY-ACIDS; ORIGIN; LIPIDS; EVOLUTION; SPRINGS; NAPLES; FIELDS; CARBON</t>
  </si>
  <si>
    <t>Sulfurous waters are certainly a substantial asset of the Calabria Region of Italy. They can be regarded as worth developing because of their human health implications and, if thermal tourism is promoted, their importance to the local economy. Because the effects of thermal waters on human health are not yet completely known and understood, it would be of interest to identify organic compounds responsible for their biological activity. This manuscript reports results from analysis of thermal waters in Calabria. Molecular clusters of sulfur atoms were detected in the waters and polysulfide ions were identified after conversion to the corresponding dimethyl derivatives. The occurrence of C-16 and C-18 unsaturated fatty acids can probably be attributed to the algae present in the water.</t>
  </si>
  <si>
    <t>Univ Calabria, Dipartimento Sci Farmaceut, I-87036 Arcavacata Di Rende, CS, Italy</t>
  </si>
  <si>
    <t>University of Calabria</t>
  </si>
  <si>
    <t>Liquori, A (corresponding author), Univ Calabria, Dipartimento Sci Farmaceut, Via Ponte P Bucci,Cubo 15-C, I-87036 Arcavacata Di Rende, CS, Italy.</t>
  </si>
  <si>
    <t>a.liguori@unical.it</t>
  </si>
  <si>
    <t>Di Gioia, Maria Luisa/I-5830-2019; Le Pera, Adolfo/AAD-5527-2022</t>
  </si>
  <si>
    <t>Di Gioia, Maria Luisa/0000-0001-5469-5459; Le Pera, Adolfo/0000-0003-3342-390X; Liguori, Angelo/0000-0003-4483-2506; Leggio, Antonella/0000-0002-4373-6232</t>
  </si>
  <si>
    <t>VIEWEG</t>
  </si>
  <si>
    <t>WIESBADEN</t>
  </si>
  <si>
    <t>ABRAHAM-LINCOLN-STRABE 46, POSTFACH 15 47, D-65005 WIESBADEN, GERMANY</t>
  </si>
  <si>
    <t>0009-5893</t>
  </si>
  <si>
    <t>Chromatographia</t>
  </si>
  <si>
    <t>11-12</t>
  </si>
  <si>
    <t>Biochemical Research Methods; Chemistry, Analytical</t>
  </si>
  <si>
    <t>Biochemistry &amp; Molecular Biology; Chemistry</t>
  </si>
  <si>
    <t>061WV</t>
  </si>
  <si>
    <t>WOS:000238905200009</t>
  </si>
  <si>
    <t>Boschetti, T; Venturelli, G; Toscani, L; Barbieri, M; Mucchino, C</t>
  </si>
  <si>
    <t>The Bagni di Lucca thermal waters (Tuscany, Italy):: an example of Ca-SO4 waters with high Na/Cl and low Ca/SO4 ratios</t>
  </si>
  <si>
    <t>JOURNAL OF HYDROLOGY</t>
  </si>
  <si>
    <t>thermal waters; major and trace elements; oxygen; hydrogen; sulphur and strontium isotopes; Bagni di Lucca; Italy</t>
  </si>
  <si>
    <t>NORTHERN APENNINES; ISOTOPIC COMPOSITION; GEOCHEMISTRY; EQUILIBRIA; EVENTS</t>
  </si>
  <si>
    <t>The Bagm di Lucca thermal waters (Lucca province, Tuscany, Italy) have been well known since the Middle Age for their alleged curative properties. In the present work, the waters have been analysed for major and trace components and for 0, H, S and Sr isotopes. The 62 H and 8180 values indicate a meteoric origin of the waters and the tritium content suggests long-term (more than 40 years) circulation at depth. The delta(34)S values in dissolved sulphate of the warmest waters (Doccione, Paolina, Bernabo, Demidoff, Cova) indicate interaction with Triassic evaporites; however, the delta(34)S values as well as the Sr-87/Sr-86 ratios in the waters appear to be a little higher (on average 17.6 +/- 0.4 parts per thousand and 0.70834 +/- 0.00006, respectively) than in Triassic sulphate minerals from the Northern Apennines (16.0 +/- 0.5 parts per thousand and 0.70778 +/- 0.00011). The waters are Ca-sulphate and characterised by high Na/Cl (congruent to 2) and low Ca/SO4 (congruent to 0.7) mole ratios, high Sr (&lt;= 12 mg/L), F (&lt;= 4.2 mg/L), As (&lt;= 80 mu g/L), Cs (&lt;= 70 mu g/L), Rb (&lt;= 107 mu g/L) and salinity (up to 3087 mg/L of total dissolved solids), low alkalinity, and pH in the range 6.3-7.5. Assuming equilibrium of the waters with anhydrite and chalcedony, the evaluated temperature and pressure are about 70-75 degrees C and 200-300 bar; considering the pressure as hydrostatic, the evaluated depth of equilibration approaches that of the metamorphic basement (about 3.0-3.8 km) underlying the carbonate-evaporite formations occurring in the area. Thermodynamic computations indicate that the high Na/Cl ratio and the low Ca/SO4 ratio in the waters may be due to progressive dissolution of albite, anhydrite, dolomite and carbon dioxide accompanied by calcite precipitation. The linear correlations between the major and trace components, including H-2 and O-18, demonstrate that thermal springs undergo dilution by low-salinity shallow waters which are recharged at low elevation. (c) 2004 Elsevier B.V. All fights reserved.</t>
  </si>
  <si>
    <t>Univ Parma, Dept Earth Sci, I-43100 Parma, Italy; Univ Roma La Sapienza, Dept Earth Sci, I-00185 Rome, Italy; Univ Parma, Dept Inorgan Chem Analyt Chem &amp; Phys Chem, I-43100 Parma, Italy</t>
  </si>
  <si>
    <t>University of Parma; Sapienza University Rome; University of Parma</t>
  </si>
  <si>
    <t>Venturelli, G (corresponding author), Univ Parma, Dept Earth Sci, Parco Area Sci, I-43100 Parma, Italy.</t>
  </si>
  <si>
    <t>gvt@unipr.it</t>
  </si>
  <si>
    <t>Toscani, Lorenzo/G-6371-2012; Barbieri, Maurizio/E-9260-2012; Boschetti, Tiziano/F-8446-2011</t>
  </si>
  <si>
    <t>Toscani, Lorenzo/0000-0001-5422-3507; Barbieri, Maurizio/0000-0002-6595-103X; Boschetti, Tiziano/0000-0002-5994-9750</t>
  </si>
  <si>
    <t>0022-1694</t>
  </si>
  <si>
    <t>1879-2707</t>
  </si>
  <si>
    <t>J HYDROL</t>
  </si>
  <si>
    <t>J. Hydrol.</t>
  </si>
  <si>
    <t>JUN 9</t>
  </si>
  <si>
    <t>1-4</t>
  </si>
  <si>
    <t>10.1016/j.jhydrol.2004.10.015</t>
  </si>
  <si>
    <t>http://dx.doi.org/10.1016/j.jhydrol.2004.10.015</t>
  </si>
  <si>
    <t>Engineering, Civil; Geosciences, Multidisciplinary; Water Resources</t>
  </si>
  <si>
    <t>Engineering; Geology; Water Resources</t>
  </si>
  <si>
    <t>935UG</t>
  </si>
  <si>
    <t>WOS:000229808300019</t>
  </si>
  <si>
    <t>Kucher, M</t>
  </si>
  <si>
    <t>The use of water and its regulation in medieval Siena</t>
  </si>
  <si>
    <t>JOURNAL OF URBAN HISTORY</t>
  </si>
  <si>
    <t>water supply; fountains; Italy; infrastructure; laws</t>
  </si>
  <si>
    <t>The Tuscan hill town of Siena, Italy, has been supplied by a system of gravity-fed fountains since at least the twelfth century. Medieval statutes and surviving physical evidence reveal that the city maintained the purity of its urban water supply by a combination of physical and legal structures. The urban water supply embodied the provisions of that legislation in the physical arrangements of the fountain complexes. Laws and architecture imposed a hierarchy whereby those uses of water with greater potential for contamination were kept downstream from the uses that required a supply of pure water. Although not unique to Siena, the city's hierarchal division of water provides a powerful and useful model for allocating contemporary water resources.</t>
  </si>
  <si>
    <t>Univ Washington, Tacoma, WA USA</t>
  </si>
  <si>
    <t>University of Washington; University of Washington Tacoma</t>
  </si>
  <si>
    <t>Kucher, M (corresponding author), Univ Washington, Tacoma, WA USA.</t>
  </si>
  <si>
    <t>SAGE PUBLICATIONS INC</t>
  </si>
  <si>
    <t>THOUSAND OAKS</t>
  </si>
  <si>
    <t>2455 TELLER RD, THOUSAND OAKS, CA 91320 USA</t>
  </si>
  <si>
    <t>0096-1442</t>
  </si>
  <si>
    <t>J URBAN HIST</t>
  </si>
  <si>
    <t>J. Urban Hist.</t>
  </si>
  <si>
    <t>10.1177/0096144204274398</t>
  </si>
  <si>
    <t>http://dx.doi.org/10.1177/0096144204274398</t>
  </si>
  <si>
    <t>History; History Of Social Sciences; Urban Studies</t>
  </si>
  <si>
    <t>History; Social Sciences - Other Topics; Urban Studies</t>
  </si>
  <si>
    <t>917ZH</t>
  </si>
  <si>
    <t>WOS:000228507400004</t>
  </si>
  <si>
    <t>Petalas, C; Pisinaras, V; Koltsida, K; Tsihrintzis, VA</t>
  </si>
  <si>
    <t>Lekkas, TD</t>
  </si>
  <si>
    <t>Petalas, C.; Pisinaras, V.; Koltsida, K.; Tsihrintzis, V. A.</t>
  </si>
  <si>
    <t>The hydrological regime of the East Basin of Thessaly, Greece</t>
  </si>
  <si>
    <t>Proceedings of the 9th International Conference on Environmental Science and Technology, Vol A - Oral Presentations, Pts A and B</t>
  </si>
  <si>
    <t>Proceedings of the International Conference on Environmental Science and Technology</t>
  </si>
  <si>
    <t>9th International Conference on Environmental Science and Technology</t>
  </si>
  <si>
    <t>SEP 01-03, 2005</t>
  </si>
  <si>
    <t>Rhodes Isl, GREECE</t>
  </si>
  <si>
    <t>Global Network Environm Sci &amp; Technol,Univ Aegean, Dept Environm Studies</t>
  </si>
  <si>
    <t>water resources management; overexploitation of groundwater; water pollution; legislative framework</t>
  </si>
  <si>
    <t>A typical example of an area with a serious water shortage due to poor water resources management and increased demand for water is the East Basin of Thessaly. This basin constitutes part of the Pinios River basin and covers approximately 3860 km(2). The current situation relative to water resources in the East basin is thoroughly analyzed and evaluated. The average annual rainfall is approximately 530 mm and ranges from 353734 mm per year. 87% of the rainfall is lost through evapotranspiration. 45 x 10(6) m(3) Of surface water from the Pinios River serve irrigation purposes. Several types of aquifer systems are formed within the alluvial deposits of the East Basin, with hydraulic conductivity (K), transmisivity (T) and storage coefficient (S) values ranging from 10(-6) to 10(-3) m/s 0.1 to 3 x 10(-3) m(2)/s and 0.005 to 0.13, respectively [7]. Three large springs emerge from the karstified carbonate rocks of the area. In the basin, nearly 100% (or 30 x 10(6) M) of the drinking water requirements and 76% of the irrigation water requirements (145 x 10(6) m(3)) are met from groundwater. The irrigation of the 75,000 ha used for agriculture in the basin requires 335 x 10(6) m(3) of water. The aquifer systems are in many cases overexploited. A continuous decline of the water level (as much as 2m/year) has occurred in the last two decades as a result of human activities. Despite the fact that official data on groundwater contamination are scarce and sketchy, aquifer pollution by human activities may be serious in some areas. In parts of some aquifers there are areas in which NO3 exceeds the 50 mg/L limit for drinking water. Seawater intrusion occurs in the coastal areas. Valuable wetlands have been destroyed (e.g., Lake Karla) by incorrect water resources development and management. The human activities adversely affected the long term established interaction between groundwater and surface water in some reaches of the Pinios River. The Water Authorities pay little attention to water resources. The existing databases and the monitoring network are insufficient. In order to properly manage water resources in the East Basin of Thessaly, effective legal, scientific and administrative control of water resources is required in combination with conjunctive water use, through the construction of sufficient water works (e.g., small dams and/or artificial recharge projects).</t>
  </si>
  <si>
    <t>Democritus Univ Thrace, Dept Envrionm Engn, Lab Ecol Engn &amp; Technol, Xanthi 67100, Greece</t>
  </si>
  <si>
    <t>Democritus University of Thrace</t>
  </si>
  <si>
    <t>Petalas, C (corresponding author), Democritus Univ Thrace, Dept Envrionm Engn, Lab Ecol Engn &amp; Technol, Xanthi 67100, Greece.</t>
  </si>
  <si>
    <t>Pisinaras, Vassilios/AAE-8690-2019; Pisinaras, Vassilios/JGC-7767-2023; Tsihrintzis, Vassilios/AAL-5125-2021</t>
  </si>
  <si>
    <t>UNIV AEGEAN</t>
  </si>
  <si>
    <t>VOULGAROKTONOU 30, ATHENS 114 72, GREECE</t>
  </si>
  <si>
    <t>1106-5516</t>
  </si>
  <si>
    <t>960-7475-33-X</t>
  </si>
  <si>
    <t>PROC INT CONF ENV SC</t>
  </si>
  <si>
    <t>A1206</t>
  </si>
  <si>
    <t>A1213</t>
  </si>
  <si>
    <t>BEL30</t>
  </si>
  <si>
    <t>WOS:000237753600186</t>
  </si>
  <si>
    <t>Del Sol, G</t>
  </si>
  <si>
    <t>Puritama Thermal Spring in the Atacama Desert, Chile (German Del Sol architect)</t>
  </si>
  <si>
    <t>ARQ</t>
  </si>
  <si>
    <t>Architecture-Chile; Landscaping-Chile; Arid zones; Spas; Thermal springs; Puritama; Atacama Desert</t>
  </si>
  <si>
    <t>A rare source of water in the Chilean desert, this thermal spring has not been harnessed as a productive resource for agriculture. Instead, it has been used since ancient times for recreation. This intervention attempts to maintain the soft and primitive condition of the exceptionally humid soil as a place of rest and leisure for locals as well as visitors.</t>
  </si>
  <si>
    <t>PONTIFICIA UNIV CATOLICA CHILE, ESCUELA ARQUITECTURA</t>
  </si>
  <si>
    <t>SANTIAGO</t>
  </si>
  <si>
    <t>EL COMENDADOR 1916, SANTIAGO 00000, CHILE</t>
  </si>
  <si>
    <t>0717-6996</t>
  </si>
  <si>
    <t>847YP</t>
  </si>
  <si>
    <t>WOS:000223434300006</t>
  </si>
  <si>
    <t>Giannoulis, N; Maipa, V; Albanis, T; Konstantinou, I; Dimoliatis, I</t>
  </si>
  <si>
    <t>The quality of drinking water supplies in North-Western Greece: A three-year follow-up</t>
  </si>
  <si>
    <t>INTERNATIONAL JOURNAL OF ENVIRONMENTAL ANALYTICAL CHEMISTRY</t>
  </si>
  <si>
    <t>2nd European Conference on Pesticides and Related Organic Micropollutants in the Environment</t>
  </si>
  <si>
    <t>SEP 26-29, 2002</t>
  </si>
  <si>
    <t>KERKYRA, GREECE</t>
  </si>
  <si>
    <t>drinking water; groundwater; contamination; coliforms; streptococci; Greece</t>
  </si>
  <si>
    <t>MICROBIOLOGICAL QUALITY; GROWTH; CONTAMINATION; GROUNDWATER; WELLS; UK</t>
  </si>
  <si>
    <t>The study was undertaken to assess the microbiological and physicochemical quality of potable water of Arta, Preveza and Lefkada prefectures in North-Western Greece, during a 36-month survey (1996-1999). Drinking-water samples were collected from twelve points along the distribution networks located at the three cities of Arta, Preveza and Lefkada. The drinking-water quality standards were analyzed with respect to the presence of total coliforms (TC), fecal ( thermotolerant ) coliforms (FC) and fecal streptococci (FS). Some physicochemical parameters such as temperature, pH and total dissolved solids (TDS) were also determined. Standard techniques for water sample collection and analysis set by the American Public Health Association were used. Microbiological analyses indicate that of the 456 samples analyzed along the distribution network from the springs to the consumer potable tap, the individual failure rates were 35.1, 27.4 and 12.3% for TC, FC and FS, respectively. The combined failure rate according to the limit set by the 80/778 directive of the European Union was 37.9% for the analyzed samples. Failure rates on microbiological indicators displayed a seasonal trend being greater during the autumn-winter period. Although this observation is likely due to a combination of local and regional scale factors, a part of the variability in the failure rate was explained by a significant positive relationship with the rainfall amount. The results showed that there are considerable variations among the examined samples with respect to their physicochemical properties, which lie below the maximum permissible levels of the European drinking water standards. A higher failure rate for the samples collected directly from the springs compared with those taken from the potable tap suggests that the groundwater itself contributes much of the microbiological contamination and physicochemical alterations rather than the storage or a supply line contamination mechanism.</t>
  </si>
  <si>
    <t>Univ Ioannina, Sch Med, Dept Hyg &amp; Epidemiol, GR-45110 Ioannina, Greece; Univ Ioannina, Dept Chem, Lab Environm Technol, GR-45110 Ioannina, Greece</t>
  </si>
  <si>
    <t>University of Ioannina; University of Ioannina</t>
  </si>
  <si>
    <t>Dimoliatis, I (corresponding author), Univ Ioannina, Sch Med, Dept Hyg &amp; Epidemiol, GR-45110 Ioannina, Greece.</t>
  </si>
  <si>
    <t>idimolia@cc.uoi.gr</t>
  </si>
  <si>
    <t>Konstantinou, Ioannis/AAN-6223-2021</t>
  </si>
  <si>
    <t>KONSTANTINOU, IOANNIS/0000-0003-0352-4988</t>
  </si>
  <si>
    <t>0306-7319</t>
  </si>
  <si>
    <t>1029-0397</t>
  </si>
  <si>
    <t>INT J ENVIRON AN CH</t>
  </si>
  <si>
    <t>Int. J. Environ. Anal. Chem.</t>
  </si>
  <si>
    <t>JAN-MAR</t>
  </si>
  <si>
    <t>10.1080/030673101593765</t>
  </si>
  <si>
    <t>http://dx.doi.org/10.1080/030673101593765</t>
  </si>
  <si>
    <t>742FN</t>
  </si>
  <si>
    <t>WOS:000186506700023</t>
  </si>
  <si>
    <t>Swart, CJU; James, AR; Kleywegt, RJ; Stoch, EJ</t>
  </si>
  <si>
    <t>The future of the dolomitic springs after mine closure on the Far West Rand, Gauteng, RSA</t>
  </si>
  <si>
    <t>dewatering; dolomite; mining; rewatering; Republic of South Africa</t>
  </si>
  <si>
    <t>Approximately 1.2 km of dolomitic limestone overlies the Far West Rand gold reefs southwest of Johannesburg, South Africa. This karst aquifer is partitioned into several groundwater compartments by predominantly north-south trending syenite dykes. Prior to mining, the primary water flow was westwards, decanting over dyke boundaries as a succession of springs along the Lower Wonderfontein Spruit. Dewatering of the overlying dolomitic aquifer for safety and economic reasons by deep gold mining operations, caused the water levels of four compartments to drop and their respective springs to dry up. By perforating dykes, formerly separated aquifers were hydraulically interconnected by mining. Using historical and recent data of water flow-surface and groundwater-and pumping rates, a geohydrological model is presented. The results suggest that the water tables will rise to their pre-mining levels within 30 years after mining ceases and that the dry springs will flow again, despite the compartments being connected by the extensive mining operations.</t>
  </si>
  <si>
    <t>GFL Min Serv Ltd, Ground Stabil Grp, ZA-2501 Oberholzer, South Africa; Metago Environm Engineers Pty Ltd, ZA-2060 Cramerview, South Africa; Council Geosci, ZA-0001 Pretoria, South Africa</t>
  </si>
  <si>
    <t>Swart, CJU (corresponding author), GFL Min Serv Ltd, Ground Stabil Grp, POB 6171, ZA-2501 Oberholzer, South Africa.</t>
  </si>
  <si>
    <t>SPRINGER-VERLAG</t>
  </si>
  <si>
    <t>175 FIFTH AVE, NEW YORK, NY 10010 USA</t>
  </si>
  <si>
    <t>10.1007/s00254-003-0820-3</t>
  </si>
  <si>
    <t>http://dx.doi.org/10.1007/s00254-003-0820-3</t>
  </si>
  <si>
    <t>735MW</t>
  </si>
  <si>
    <t>WOS:000186120000001</t>
  </si>
  <si>
    <t>Petersen, P; Mavroudis, A; Chang, CC</t>
  </si>
  <si>
    <t>Brebbia, CA</t>
  </si>
  <si>
    <t>Implementation of regulatory directives for a water supply reservoir - a case history of Crystal Springs Dam in San Francisco Peninsula, California, USA</t>
  </si>
  <si>
    <t>RIVER BASIN MANAGEMENT II</t>
  </si>
  <si>
    <t>INTERNATIONAL SERIES ON PROGRESS IN WATER RESOURCES</t>
  </si>
  <si>
    <t>2nd International Conference on River Basin Management</t>
  </si>
  <si>
    <t>LAS PALMAS GC, SPAIN</t>
  </si>
  <si>
    <t>Wessex Inst Technol</t>
  </si>
  <si>
    <t>This paper provides a historical summary of the Crystal Springs Reservoir's purpose, design and development, physical changes and modifications, operational changes, and regulatory issues that have collectively contributed to the reservoir's current challenges. It touches upon the current operation of the reservoir and its hydraulic interrelationship with the surrounding water bodies. This paper also presents the explanation of the various operation scenarios that could be associated with the dam modifications proposed for construction and how the various operating scenarios might impact the environment.</t>
  </si>
  <si>
    <t>Jacobs Civil Inc, San Francisco, CA USA</t>
  </si>
  <si>
    <t>Petersen, P (corresponding author), Jacobs Civil Inc, San Francisco, CA USA.</t>
  </si>
  <si>
    <t>1461-6513</t>
  </si>
  <si>
    <t>1-85312-966-6</t>
  </si>
  <si>
    <t>INT SER PROG WAT RES</t>
  </si>
  <si>
    <t>BX16B</t>
  </si>
  <si>
    <t>WOS:000184464000019</t>
  </si>
  <si>
    <t>Dilsiz, C</t>
  </si>
  <si>
    <t>Environmental issues concerning natural resources at Pamukkale protected site, southwest Turkey</t>
  </si>
  <si>
    <t>Pamukkale; SW Turkey</t>
  </si>
  <si>
    <t>Pamukkale protected site is located 20 km away from the provincial center of Denizli in southwest Turkey. This site has unique natural and cultural assets such as hot water springs, white travertine terraces, and cultural ruins of the ancient city of Hierapolis. The rising interest in this site leads to irreversible deterioration of natural and cultural assets. This study reveals the environmental issues, such as swimming activities, the lack of sewage treatment, mechanical damage, etc. on hot water springs and white travertine terraces. Swimming activities in the pools and sewage leakage from non-isolated cesspools encourage excessive microbial growth at the travertine surface resulting in the discoloration of white travertine terraces. Walking over the delicate travertine surface leads to the deformation of existing calcite crystals and delays the formation of the new crystals. Vehicle entry to the site causes damage, for example creating vibration, high gas emission, and dust airlifting. To ensure optimal protection conditions at this site, priority must be given to the maintenance, restoration, monitoring, and maximization of the natural resources, and special regulations and laws should be enacted. Although it must be realized that good resource management will never be able to completely solve the problems in conservation of this site, it is equally clear that a correct use of natural resources can help avoid worsening of an already difficult situation.</t>
  </si>
  <si>
    <t>Vrije Univ Amsterdam, Fac Earth Sci, NL-1081 HV Amsterdam, Netherlands</t>
  </si>
  <si>
    <t>Vrije Universiteit Amsterdam</t>
  </si>
  <si>
    <t>Dilsiz, C (corresponding author), Vrije Univ Amsterdam, Fac Earth Sci, De Boelelaan 1105, NL-1081 HV Amsterdam, Netherlands.</t>
  </si>
  <si>
    <t>10.1007/s00254-001-0444-4</t>
  </si>
  <si>
    <t>http://dx.doi.org/10.1007/s00254-001-0444-4</t>
  </si>
  <si>
    <t>539KT</t>
  </si>
  <si>
    <t>WOS:000174869800004</t>
  </si>
  <si>
    <t>Ortloff, CR; Crouch, DP</t>
  </si>
  <si>
    <t>The urban water supply and distribution system of the Ionian city of Ephesos in the Roman Imperial Period</t>
  </si>
  <si>
    <t>Ephesos; water system; aqueducts; castellum</t>
  </si>
  <si>
    <t>Within the ancient Ionian city of Ephesos on the western coast of modern Turkey, monumental buildings and remnants of the urban water supply system survive from archaic, Hellenistic, Roman and Byzantine times. At least four major aqueducts supplied the city and an elaborate system of terracotta piping, supplemented by stone and lead pipes, distributed water to the many public and private buildings, baths, fountains, stadium, theatre, temples, agoras and both single- and multiple-unit housing. An equally elaborate drainage network of open and covered channels collected wastewater, rain runoff, and drainage water from the site for deposit into the nearby bay. Even before the aqueducts were built, springs within the urban area were tapped to supply local areas. The present study of the complex distribution network of supply and drainage channels yields a new map of these systems within Ephesos and details of the hydraulic functioning of the systems. With hydraulic analysis and computational fluid mechanics methods, design features of the piping system are examined to extract information about hydraulics and civil engineering knowledge available to the Roman builders for the design and construction of urban water systems. Many Roman urban water system designs show knowledge of hydraulic design principles and methods to overcome technical challenges.</t>
  </si>
  <si>
    <t>CTC United Defense, Numerical Simulation Dep, Santa Clara, CA 95050 USA</t>
  </si>
  <si>
    <t>Ortloff, CR (corresponding author), CTC United Defense, Numerical Simulation Dep, Santa Clara, CA 95050 USA.</t>
  </si>
  <si>
    <t>ACADEMIC PRESS LTD</t>
  </si>
  <si>
    <t>10.1006/jasc.2000.0604</t>
  </si>
  <si>
    <t>http://dx.doi.org/10.1006/jasc.2000.0604</t>
  </si>
  <si>
    <t>459NG</t>
  </si>
  <si>
    <t>WOS:000170256300006</t>
  </si>
  <si>
    <t>Simsek, S; Günay, G; Elhatip, H; Ekmekçi, M</t>
  </si>
  <si>
    <t>Environmental protection of geothermal waters and travertines at Pamukkale, Turkey</t>
  </si>
  <si>
    <t>GEOTHERMICS</t>
  </si>
  <si>
    <t>hot springs; travertine; pollution; tourism; environmental protection; Pamukkale; Turkey</t>
  </si>
  <si>
    <t>Tourism, and associated commercial activities have led to physical damage and discolouration of the famous white travertine terraces at Pamukkale, a World Heritage Site. To mitigate these environmental impacts, scientific studies were started in 1993 by UKAM and the Ministry of Culture. These show that an aquifer within Paleozoic marbles and Mesozoic limestones, with a capacity of delivering 510 l/s, feeds the hot springs associated with the terraces. The discolouration results from algae, whose growth is enhanced by the use of open channels to convey the water to swimming pools, and by subsequent discharge of the water onto the terraces. Leakage of effluent from septic tanks has encouraged algal growth near the base of the terraces. To protect the terraces and enhance travertine deposition, covered concrete channels have been built to reduce algal growth and a road across the terraces closed. Recommendations for additional protective measures include reduction in commercial tourist activities, removal of septic tanks and swimming pools, prohibition of walking on the terraces, and the creation of special regulation and protected zones. (C) 2000 CNR. Published by Elsevier Science Ltd. All rights reserved.</t>
  </si>
  <si>
    <t>Hacettepe Univ, Int Res &amp; Applicat Ctr Karst Water Resources, TR-06532 Ankara, Turkey</t>
  </si>
  <si>
    <t>Hacettepe University</t>
  </si>
  <si>
    <t>Simsek, S (corresponding author), Hacettepe Univ, Int Res &amp; Applicat Ctr Karst Water Resources, TR-06532 Ankara, Turkey.</t>
  </si>
  <si>
    <t>EKMEKCI, Mehmet/ABC-9363-2020</t>
  </si>
  <si>
    <t>0375-6505</t>
  </si>
  <si>
    <t>Geothermics</t>
  </si>
  <si>
    <t>AUG-OCT</t>
  </si>
  <si>
    <t>4-5</t>
  </si>
  <si>
    <t>10.1016/S0375-6505(00)00022-5</t>
  </si>
  <si>
    <t>http://dx.doi.org/10.1016/S0375-6505(00)00022-5</t>
  </si>
  <si>
    <t>Energy &amp; Fuels; Geosciences, Multidisciplinary</t>
  </si>
  <si>
    <t>Energy &amp; Fuels; Geology</t>
  </si>
  <si>
    <t>329XT</t>
  </si>
  <si>
    <t>WOS:000087934300009</t>
  </si>
  <si>
    <t>Cuchí-Oterino, JA; Rodríguez-Caro, JB; de la Noceda-Márquez, CG</t>
  </si>
  <si>
    <t>Overview of hydrogeothermics in Spain</t>
  </si>
  <si>
    <t>mineral waters; thermal waters; Spain</t>
  </si>
  <si>
    <t>Hydrothermic features in Spain have been used since ancient times for therapeutic purposes. At present, the number of spas has decreased notably, although some of them have been restored for aesthetic reasons. From 1970 onwards hydrogeothermic energy started to be used. There are some boreholes and small facilities at several places in Spain, mostly on the Mediterranean coast and near Madrid. The hydrochemistry of spanish thermal groundwaters is directly related to the geological nature of granite and limestones where most important springs are located.</t>
  </si>
  <si>
    <t>Politecn Huesca, E-22071 Huesca, Spain; Inst Technol Geominero Espana, E-22003 Madrid, Spain</t>
  </si>
  <si>
    <t>Politecn Huesca, Carretera Cuarte S-N, E-22071 Huesca, Spain.</t>
  </si>
  <si>
    <t>Garcia-Noceda, Celestino/ABG-6082-2020</t>
  </si>
  <si>
    <t>Garcia-Noceda, Celestino/0000-0003-2442-8493</t>
  </si>
  <si>
    <t>10.1007/s002540050454</t>
  </si>
  <si>
    <t>http://dx.doi.org/10.1007/s002540050454</t>
  </si>
  <si>
    <t>336ZE</t>
  </si>
  <si>
    <t>WOS:000088332200007</t>
  </si>
  <si>
    <t>Liyaqati, MB</t>
  </si>
  <si>
    <t>Aminipouri, B; Ghoddousi, J</t>
  </si>
  <si>
    <t>A glimpse at the history of conduits</t>
  </si>
  <si>
    <t>PROCEEDINGS OF THE 8TH INTERNATIONAL CONFERENCE ON RAINWATER CATCHMENT SYSTEMS, VOL 3: RAINWATER CATCHMENT FOR SURVIVAL: RELIGIOUS AND CULTURAL ASPECTS</t>
  </si>
  <si>
    <t>8th International Conference on Rainwater Catchment Systems</t>
  </si>
  <si>
    <t>APR 25-29, 1997</t>
  </si>
  <si>
    <t>TEHRAN, IRAN</t>
  </si>
  <si>
    <t>Minist Jihad E Sazandegi,Int Rainwater Catchment Syst Assoc</t>
  </si>
  <si>
    <t>The term 'Kahriz' or 'Kohriz' is the water flowing from the higher elevation of a mountain in the form of seepage spring. Over 3,000 years ago, Iranians found out that a special layer of the earth existed at the foot of the mountains, especially tail ones, where water would accumulate under the subterranean area due to the impregnable nature of the layers located on top of the trapped water which would not allow it to flow out on to the surface nor allow it to sink further down due to the underneath impermeable layer. Based on such a concept they were able to bore aqueducts between the water tables situated at the higher elevation to the one at the foot of the mountain and let the water flow in the form of a seepage spring. This Iranian engineering feat helped compensate for the scarcity of water on this plateau. The simplicity of the engineering technique used by the ancient Iranians, propelled the people living in the dry neighboring areas of the Middle east and the Mediterranean region to copy such methods. The engineering techniques used by Iranians to bore fore subsurface water goes back to the times before the birth of Prophet Jesus (AS). The ancient Greek historian, Polybius (2nd century BC), the orientalist Kalaway, Y. Waiter and G. Cressey have written about this matter. There are over 50,000 seepage, boil springs and conduits which produce between 750 to 1,000 cubic meters of water per second. It can certainly be said that there were many more such seepage and boil springs and conduits in the past than they are at present.</t>
  </si>
  <si>
    <t>Off Representat Supreme Jurisprudent, Dept Farhang E Jihad Quarterly, Qom 186, Iran</t>
  </si>
  <si>
    <t>SOIL CONSERVATION &amp; WATERSHED MANAGEMENT RESEARCH CENTER</t>
  </si>
  <si>
    <t>TEHRAN</t>
  </si>
  <si>
    <t>POB 13445-1136, TEHRAN, IRAN</t>
  </si>
  <si>
    <t>Environmental Studies; Religion</t>
  </si>
  <si>
    <t>Environmental Sciences &amp; Ecology; Religion</t>
  </si>
  <si>
    <t>BR05U</t>
  </si>
  <si>
    <t>WOS:000165528200023</t>
  </si>
  <si>
    <t>Ekmekci, M; Degirmenci, M; Erduran, B; Sevuk, OF</t>
  </si>
  <si>
    <t>Gunay, G; Johnson, AI</t>
  </si>
  <si>
    <t>Groundwater pollution in Iskenderun karst basin, SE Turkey</t>
  </si>
  <si>
    <t>KARST WATERS &amp; ENVIRONMENTAL IMPACTS</t>
  </si>
  <si>
    <t>5th International Symposium and Field Seminar on Karst Waters and Environmental Impacts</t>
  </si>
  <si>
    <t>SEP 10-20, 1995</t>
  </si>
  <si>
    <t>ANTALYA, TURKEY</t>
  </si>
  <si>
    <t>Hacettepe Univ,Int Res &amp; Appl Ctr Karst Water Resources,Hacettepe Univ, Fac Engn Hydrogeol Eng Program,Int Assoc Hydrogeologists,Int Assoc Hydrol Sci,Int Atom Energy Agcy,Med Campus Project 355,Sci &amp; Tech Res Council Turkey,Turkish Promot Fund,UNESCO, Div Water Sci,UNESCO, IGCP Project 379,UN Dev Program,UN Envirornm Program,UN Nat Resources &amp; Environm Planning &amp; Management Branch,US Natl Comm Sci Hydrol</t>
  </si>
  <si>
    <t>Iskenderun city, situated in the East-Mediterranean region of Turkey, suffers from shortage of water as a consequence of rapid economic development and population increase. The two main water bearing lithologic formations in oskenderun province are the coastal alluvium and the extensively karstified carbonate rocks. Abuse of the karstic depressions and solution cavities as waste disposal sites threatens the karst aquifer seriously. The main sources of groundwater contamination in Iskenderun area were determined by monitoring the springs and wells and subsequently the protection areas were delineated by means of morphologic, hydrologic analyses, and tracing techniques. Apart from the technical side, educating the local authorities and the public about the role of karstic features in karst groundwater pollution is not less important task than the technical works in preventing pollution. Measures to be taken in this account are discussed in this paper.</t>
  </si>
  <si>
    <t>Ekmekci, M (corresponding author), HACETTEPE UNIV,INT RES CTR KARST WATER RESOURCES,ANKARA,TURKEY.</t>
  </si>
  <si>
    <t>A A BALKEMA</t>
  </si>
  <si>
    <t>ROTTERDAM</t>
  </si>
  <si>
    <t>PO BOX 1675, 3000 BR ROTTERDAM, NETHERLANDS</t>
  </si>
  <si>
    <t>90-5410-858-4</t>
  </si>
  <si>
    <t>Environmental Sciences; Geology; Water Resources</t>
  </si>
  <si>
    <t>BH23Q</t>
  </si>
  <si>
    <t>WOS:A1997BH23Q00017</t>
  </si>
  <si>
    <t>Ekmekci, M; Gunay, G</t>
  </si>
  <si>
    <t>Role of public awareness in groundwater protection</t>
  </si>
  <si>
    <t>International Symposium and Field Seminar on Karst Waters and Environmental Impacts</t>
  </si>
  <si>
    <t>SEP 10-20, 1996</t>
  </si>
  <si>
    <t>groundwater pollution; protection zones; public awareness; administration; law and regulations; turkey</t>
  </si>
  <si>
    <t>Scarcity of water, particularly in towns situated along the Mediterranean coast where the main aquifers are in karstic carbonate rocks, necessitates more thoroughness in exploiting and protecting the groundwater resources. Geomorphological and hydrogeological studies have revealed large quantities of the input and throughput features, such as sinkholes, dolines, uvalas and poljes in the recharge areas of many karst aquifers in Turkey. Naturally, recharge areas are generally located at higher elevations and regions remote from the urbanized areas. These features lead the local authorities and persons to utilize the karst features for their own purposes. Dolines and ponors are commonly utilized as injection points for wastewater, while uvalas and poljes are used as solid waste disposal sites. When doing this, the people are unconscious of the connection of such sites with the wells or springs that provide water for their supply. A number of occurrences in Turkey have demonstrated that, no matter how perfect the efficiency of the technical work, protection of the water resources-is primarily related to the consciousness of the local authorities. They must either take proper measures to protect the resources or to educate the public in this issue. To achieve this aim, it is very important to involve the public administrative sector and the technical sector in preparing guidelines for integrated environmental evaluation of karst water resources. The main phase of a study should include locating appropriate sites for disposal of wastewater and various liquid and solid wastes that will satisfy requirements by the administrators as well as providing a water supply of good quality for the public. This paper discusses the issue of how to overcome the public awareness problem. Some examples demonstrate how the technical, achievements failed to be effective and applicable due to the lack of contribution on the part of the local authorities and the public. Some suggestions are made concerning a revision of the currently insufficient regulations.</t>
  </si>
  <si>
    <t>Ekmekci, M (corresponding author), UNIV HACETTEPE,INT RES &amp; APPLICAT CTR KARST WATER RESOURCES,TR-06532 ANKARA,TURKEY.</t>
  </si>
  <si>
    <t>SPRINGER VERLAG</t>
  </si>
  <si>
    <t>175 FIFTH AVE, NEW YORK, NY 10010</t>
  </si>
  <si>
    <t>0177-5146</t>
  </si>
  <si>
    <t>1-2</t>
  </si>
  <si>
    <t>10.1007/s002540050135</t>
  </si>
  <si>
    <t>http://dx.doi.org/10.1007/s002540050135</t>
  </si>
  <si>
    <t>Conference Proceedings Citation Index - Science (CPCI-S); Science Citation Index Expanded (SCI-EXPANDED)</t>
  </si>
  <si>
    <t>WU695</t>
  </si>
  <si>
    <t>WOS:A1997WU69500010</t>
  </si>
  <si>
    <t>Crouch, DP</t>
  </si>
  <si>
    <t>Environmental geology of ancient Greek cities</t>
  </si>
  <si>
    <t>Greco-Roman cities; urban location; karst geology; colonization</t>
  </si>
  <si>
    <t>Man-environment relations in the ancient Greek world, as now, were complex interactions. To understand them, we need to study a range of physical features and man's impact on the setting. The underlying geological reality of this area is karst, which is widely distributed, dominating Greece, the southern half of Turkey, and southern Italy and Sicily, where the Greco-Roman cities that we study were located. Year-round water from karst springs was important because of scarce rainfall, intense evaporation, and infertile soil-none under human control. Examples from the Greek mainland (Corinth), an Aegean island (Rhodes), Turkey (Priene), and Sicily (Syracuse) are selected and described to suggest the way that karst water potential played an important role in site selection and development. A wider look at criteria for urban location and a new classification of urban patterns help to revise conventional understandings of these ancient cities. In conclusion, some modern findings about the interaction between city and setting suggest new research agendas for geologists and engineers, ancient historians and archaeologists, and water policy makers-preferrably working together.</t>
  </si>
  <si>
    <t>Crouch, DP (corresponding author), RENSSELAER POLYTECH INST,SCH ARCHITECTURE,739 YALE ST 6B,SANTA PAULA,CA 93060, USA.</t>
  </si>
  <si>
    <t>UJ177</t>
  </si>
  <si>
    <t>WOS:A1996UJ17700012</t>
  </si>
  <si>
    <t>Bono, P; Boni, C</t>
  </si>
  <si>
    <t>Mineral waters in Italy</t>
  </si>
  <si>
    <t>mineral waters; spas; water resources; Italy</t>
  </si>
  <si>
    <t>The use of spring water as a drinking, therapeutic, and ornamental resource has historical origins that date back to the Romans. The most ancient regulations on ''mineral waters'' had been enacted in Italy long before the union (1870).</t>
  </si>
  <si>
    <t>Bono, P (corresponding author), UNIV ROMA LA SAPIENZA,CNR,DIPARTIMENTO SCI TERRA,PIAZZALE ALDO MORO 5,I-00185 ROME,ITALY.</t>
  </si>
  <si>
    <t>UB032</t>
  </si>
  <si>
    <t>WOS:A1996UB03200017</t>
  </si>
  <si>
    <t>Green, S; King, G</t>
  </si>
  <si>
    <t>The importance of goats to a natural environment: A case study from Epirus (Greece) and Southern Albania</t>
  </si>
  <si>
    <t>TERRA NOVA</t>
  </si>
  <si>
    <t>In the Epirus region of North-west Greece, spring flows in villages have reduced dramatically over the last few decades, in some cases with serious economic consequences. We argue here that this has resulted from the major reduction of grazing by mountain goats over the same period together with other associated land-use changes. Normally such a contention would be impossible to demonstrate because many different causes could be invoked. However, prior to 1946 culturally homogenous Greek-speaking communities with identical pastoral practices were separated by the closure of the Greek-Albanian border. Changes of spring flow have not occurred on the Albanian side of the border where heavy grazing has continued. In a region such as Greece where pastoralism has continued for thousands of years, the environment had reached an equilibrium with goat grazing. Apart from the reduction of spring flows, other undesirable ecological consequences are occurring. It is also interesting to note that long-term water table changes such as those occurring in Epirus have been attributed to tectonic effects and thought to potentially predict earthquakes. The effect however, may be the result of goats and other livestock 'leaving' and not the result of earthquakes 'coming'.</t>
  </si>
  <si>
    <t>INST PHYS GLOBE, F-75252 PARIS 05, FRANCE</t>
  </si>
  <si>
    <t>UDICE-French Research Universities; Universite Paris Cite</t>
  </si>
  <si>
    <t>Green, S (corresponding author), UNIV MANCHESTER, DEPT SOCIAL ANTHROPOL, ROSCOE BLDG, MANCHESTER M13 9PL, LANCS, ENGLAND.</t>
  </si>
  <si>
    <t>WILEY</t>
  </si>
  <si>
    <t>HOBOKEN</t>
  </si>
  <si>
    <t>111 RIVER ST, HOBOKEN 07030-5774, NJ USA</t>
  </si>
  <si>
    <t>0954-4879</t>
  </si>
  <si>
    <t>1365-3121</t>
  </si>
  <si>
    <t>Terr. Nova</t>
  </si>
  <si>
    <t>10.1111/j.1365-3121.1996.tb00794.x</t>
  </si>
  <si>
    <t>http://dx.doi.org/10.1111/j.1365-3121.1996.tb00794.x</t>
  </si>
  <si>
    <t>WG687</t>
  </si>
  <si>
    <t>WOS:A1996WG68700017</t>
  </si>
  <si>
    <t>FRIDLEIFSSON, IB; FREESTON, DH</t>
  </si>
  <si>
    <t>GEOTHERMAL-ENERGY RESEARCH-AND-DEVELOPMENT</t>
  </si>
  <si>
    <t>GEOTHERMAL RESOURCES; GEOTHERMAL UTILIZATION; GEOTHERMAL DEVELOPMENT; GEOTHERMAL INVESTMENTS</t>
  </si>
  <si>
    <t>Thermal springs have been used for bathing, washing and cooking for thousands of years in many countries. At the beginning of this century, experiments started with piping the hot water to houses for space heating and with using geothermal steam for the production of electricity. Geothermal is a proven energy resource that uses mostly conventional technology. Commercial production on the scale of hundreds of MW has been undertaken for over three decades both for electricity generation and direct utilization. Today, electricity is generated from geothermal energy in 21 countries. The installed capacity is nearly 6300 MW-electric. Four developing countries (El Salvador 18%, Kenya 11%, Nicaragua 18% and Philippines 21%) produce over 10% of their total electricity from geothermal. Electric generation cost is commonly around 4 U.S.cents/kWh. Direct utilization of geothermal water (space heating, horticulture, fish farming, industry and/or bathing) is known in about 40 countries, thereof 14 countries have each an installed capacity of over 100 MW-thermal. The overall installed capacity for direct utilization is about 11,400 MW-thermal. The production cost/kWh for direct utilization is highly variable, but commonly under 2 U.S.cents/kWh(t). A worldwide survey shows that the total investments in geothermal energy between 1973 and 1992 amounted to approximately 22 billion U.S.$. During the two decades, 30 countries invested each over 20 million U.S.$, 12 countries over 200 million U.S.$, and 5 countries over 1 billion U.S.$. During the first decade, 1973-1982, public funding amounted to 4.6 billion U.S.$ and private funding to 3 billion U.S.$. During the second decade, 1983-1992, public funding amounted to 6.6 billion U.S.$ and private funding to 7.7 billion U.S.$. Geothermal development has in the past been much affected by the development of prices of the competing fuels, especially oil and natural gas. Assuming a continuation of the present oil prices, the annual growth rate in geothermal utilization is likely to be some 4% for electricity generation and 10% for direct utilization. This would imply installed capacities of 8900 MW(e) and 30,000 MW(t) in the year 2000. The total investment cost of geothermal in the world during the next decade can be expected to be some 15-20 billion U.S.$. Properly implemented, geothermal energy is a sustainable resource and benign to the environment. The emission of greenhouse gases is minimal compared to fossil fuels. The removal of hydrogen sulphide from high temperature steam and the reinjection of spent geothermal fluids into the ground make the potential negative environmental effects negligible. The relative economic viability of geothermal energy will improve significantly if and when a pollution tax is endorsed on power production using fossil fuels. Geothermal exploration and exploitation requires skills from many scientific and engineering disciplines. International geothermal training centres are operated in Iceland, Italy, Japan, Mexico, and New Zealand. The International Geothermal Association was founded in 1988 and has over 2000 members in all parts of the world.</t>
  </si>
  <si>
    <t>UNIV AUCKLAND,INST GEOTHERMAL,AUCKLAND,NEW ZEALAND; LAWRENCE BERKELEY LAB,IGA SECRETARIAT,BOARD DIRECTORS ASSOC,BERKELEY,CA 94720</t>
  </si>
  <si>
    <t>University of Auckland; United States Department of Energy (DOE); Lawrence Berkeley National Laboratory</t>
  </si>
  <si>
    <t>FRIDLEIFSSON, IB (corresponding author), UN UNIV,GEOTHERMAL TRAINING PROGRAME,ORKUSTOFNUN GRENSASVEGUR 9,IS-108 REYKJAVIK,ICELAND.</t>
  </si>
  <si>
    <t>THE BOULEVARD, LANGFORD LANE, KIDLINGTON, OXFORD, ENGLAND OX5 1GB</t>
  </si>
  <si>
    <t>10.1016/0375-6505(94)90037-X</t>
  </si>
  <si>
    <t>http://dx.doi.org/10.1016/0375-6505(94)90037-X</t>
  </si>
  <si>
    <t>PD736</t>
  </si>
  <si>
    <t>WOS:A1994PD73600006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</si>
</sst>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0"/>
      <name val="Arial"/>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2" fillId="0" borderId="0"/>
  </cellStyleXfs>
  <cellXfs count="6">
    <xf numFmtId="0" fontId="0" fillId="0" borderId="0" xfId="0"/>
    <xf numFmtId="0" fontId="1" fillId="0" borderId="0" xfId="0" applyFont="1"/>
    <xf numFmtId="0" fontId="1" fillId="0" borderId="0" xfId="1"/>
    <xf numFmtId="0" fontId="2" fillId="0" borderId="0" xfId="2"/>
    <xf numFmtId="0" fontId="2" fillId="0" borderId="0" xfId="2" applyFill="1"/>
    <xf numFmtId="0" fontId="0" fillId="0" borderId="0" xfId="0" applyFill="1"/>
  </cellXfs>
  <cellStyles count="3">
    <cellStyle name="Normal" xfId="0" builtinId="0"/>
    <cellStyle name="Normale 2" xfId="1" xr:uid="{2BB1AE70-9624-45A2-96B4-A68B973B13AE}"/>
    <cellStyle name="Normale 3" xfId="2" xr:uid="{48BEE6AC-D30F-4F90-8316-8EF0618AE2E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27"/>
  <sheetViews>
    <sheetView tabSelected="1" topLeftCell="B75" zoomScale="80" zoomScaleNormal="80" workbookViewId="0">
      <selection activeCell="A77" sqref="A77:XFD77"/>
    </sheetView>
  </sheetViews>
  <sheetFormatPr defaultRowHeight="15"/>
  <cols>
    <col min="8" max="8" width="6.42578125" customWidth="1"/>
    <col min="9" max="9" width="46.85546875" customWidth="1"/>
    <col min="20" max="21" width="15.7109375" customWidth="1"/>
    <col min="22" max="22" width="20.7109375" customWidth="1"/>
  </cols>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2" t="s">
        <v>72</v>
      </c>
      <c r="B2" s="2" t="s">
        <v>73</v>
      </c>
      <c r="C2" s="2" t="s">
        <v>74</v>
      </c>
      <c r="D2" s="2" t="s">
        <v>74</v>
      </c>
      <c r="E2" s="2" t="s">
        <v>74</v>
      </c>
      <c r="F2" s="2" t="s">
        <v>75</v>
      </c>
      <c r="G2" s="2" t="s">
        <v>74</v>
      </c>
      <c r="H2" s="2" t="s">
        <v>74</v>
      </c>
      <c r="I2" s="2" t="s">
        <v>76</v>
      </c>
      <c r="J2" s="2" t="s">
        <v>77</v>
      </c>
      <c r="K2" s="2" t="s">
        <v>74</v>
      </c>
      <c r="L2" s="2" t="s">
        <v>74</v>
      </c>
      <c r="M2" s="2" t="s">
        <v>78</v>
      </c>
      <c r="N2" s="2" t="s">
        <v>79</v>
      </c>
      <c r="O2" s="2" t="s">
        <v>74</v>
      </c>
      <c r="P2" s="2" t="s">
        <v>74</v>
      </c>
      <c r="Q2" s="2" t="s">
        <v>74</v>
      </c>
      <c r="R2" s="2" t="s">
        <v>74</v>
      </c>
      <c r="S2" s="2" t="s">
        <v>74</v>
      </c>
      <c r="T2" s="2" t="s">
        <v>80</v>
      </c>
      <c r="U2" s="2" t="s">
        <v>81</v>
      </c>
      <c r="V2" s="2" t="s">
        <v>82</v>
      </c>
      <c r="W2" s="2" t="s">
        <v>83</v>
      </c>
      <c r="X2" s="2" t="s">
        <v>84</v>
      </c>
      <c r="Y2" s="2" t="s">
        <v>85</v>
      </c>
      <c r="Z2" s="2" t="s">
        <v>86</v>
      </c>
      <c r="AA2" s="2" t="s">
        <v>74</v>
      </c>
      <c r="AB2" s="2" t="s">
        <v>87</v>
      </c>
      <c r="AC2" s="2" t="s">
        <v>88</v>
      </c>
      <c r="AD2" s="2" t="s">
        <v>88</v>
      </c>
      <c r="AE2" s="2" t="s">
        <v>89</v>
      </c>
      <c r="AF2" s="2" t="s">
        <v>74</v>
      </c>
      <c r="AG2" s="2">
        <v>48</v>
      </c>
      <c r="AH2" s="2">
        <v>0</v>
      </c>
      <c r="AI2" s="2">
        <v>0</v>
      </c>
      <c r="AJ2" s="2">
        <v>1</v>
      </c>
      <c r="AK2" s="2">
        <v>2</v>
      </c>
      <c r="AL2" s="2" t="s">
        <v>90</v>
      </c>
      <c r="AM2" s="2" t="s">
        <v>91</v>
      </c>
      <c r="AN2" s="2" t="s">
        <v>92</v>
      </c>
      <c r="AO2" s="2" t="s">
        <v>93</v>
      </c>
      <c r="AP2" s="2" t="s">
        <v>94</v>
      </c>
      <c r="AQ2" s="2" t="s">
        <v>74</v>
      </c>
      <c r="AR2" s="2" t="s">
        <v>95</v>
      </c>
      <c r="AS2" s="2" t="s">
        <v>96</v>
      </c>
      <c r="AT2" s="2" t="s">
        <v>97</v>
      </c>
      <c r="AU2" s="2">
        <v>2023</v>
      </c>
      <c r="AV2" s="2">
        <v>9</v>
      </c>
      <c r="AW2" s="2">
        <v>1</v>
      </c>
      <c r="AX2" s="2" t="s">
        <v>74</v>
      </c>
      <c r="AY2" s="2" t="s">
        <v>74</v>
      </c>
      <c r="AZ2" s="2" t="s">
        <v>74</v>
      </c>
      <c r="BA2" s="2" t="s">
        <v>74</v>
      </c>
      <c r="BB2" s="2" t="s">
        <v>74</v>
      </c>
      <c r="BC2" s="2" t="s">
        <v>74</v>
      </c>
      <c r="BD2" s="2">
        <v>24</v>
      </c>
      <c r="BE2" s="2" t="s">
        <v>98</v>
      </c>
      <c r="BF2" s="2" t="s">
        <v>99</v>
      </c>
      <c r="BG2" s="2" t="s">
        <v>74</v>
      </c>
      <c r="BH2" s="2" t="s">
        <v>74</v>
      </c>
      <c r="BI2" s="2">
        <v>16</v>
      </c>
      <c r="BJ2" s="2" t="s">
        <v>100</v>
      </c>
      <c r="BK2" s="2" t="s">
        <v>101</v>
      </c>
      <c r="BL2" s="2" t="s">
        <v>100</v>
      </c>
      <c r="BM2" s="2" t="s">
        <v>102</v>
      </c>
      <c r="BN2" s="2">
        <v>36570696</v>
      </c>
      <c r="BO2" s="2" t="s">
        <v>103</v>
      </c>
      <c r="BP2" s="2" t="s">
        <v>74</v>
      </c>
      <c r="BQ2" s="2" t="s">
        <v>74</v>
      </c>
      <c r="BR2" s="2" t="s">
        <v>104</v>
      </c>
      <c r="BS2" s="2" t="s">
        <v>105</v>
      </c>
      <c r="BT2" s="2" t="s">
        <v>106</v>
      </c>
    </row>
    <row r="3" spans="1:74">
      <c r="A3" s="2" t="s">
        <v>107</v>
      </c>
      <c r="B3" s="2" t="s">
        <v>108</v>
      </c>
      <c r="C3" s="2" t="s">
        <v>74</v>
      </c>
      <c r="D3" s="2" t="s">
        <v>109</v>
      </c>
      <c r="E3" s="2" t="s">
        <v>74</v>
      </c>
      <c r="F3" s="2" t="s">
        <v>110</v>
      </c>
      <c r="G3" s="2" t="s">
        <v>74</v>
      </c>
      <c r="H3" s="2" t="s">
        <v>74</v>
      </c>
      <c r="I3" s="2" t="s">
        <v>111</v>
      </c>
      <c r="J3" s="2" t="s">
        <v>112</v>
      </c>
      <c r="K3" s="2" t="s">
        <v>113</v>
      </c>
      <c r="L3" s="2" t="s">
        <v>74</v>
      </c>
      <c r="M3" s="2" t="s">
        <v>78</v>
      </c>
      <c r="N3" s="2" t="s">
        <v>114</v>
      </c>
      <c r="O3" s="2" t="s">
        <v>115</v>
      </c>
      <c r="P3" s="2" t="s">
        <v>116</v>
      </c>
      <c r="Q3" s="2" t="s">
        <v>117</v>
      </c>
      <c r="R3" s="2" t="s">
        <v>118</v>
      </c>
      <c r="S3" s="2" t="s">
        <v>74</v>
      </c>
      <c r="T3" s="2" t="s">
        <v>119</v>
      </c>
      <c r="U3" s="2" t="s">
        <v>120</v>
      </c>
      <c r="V3" s="2" t="s">
        <v>121</v>
      </c>
      <c r="W3" s="2" t="s">
        <v>122</v>
      </c>
      <c r="X3" s="2" t="s">
        <v>123</v>
      </c>
      <c r="Y3" s="2" t="s">
        <v>124</v>
      </c>
      <c r="Z3" s="2" t="s">
        <v>125</v>
      </c>
      <c r="AA3" s="2" t="s">
        <v>74</v>
      </c>
      <c r="AB3" s="2" t="s">
        <v>74</v>
      </c>
      <c r="AC3" s="2" t="s">
        <v>74</v>
      </c>
      <c r="AD3" s="2" t="s">
        <v>74</v>
      </c>
      <c r="AE3" s="2" t="s">
        <v>74</v>
      </c>
      <c r="AF3" s="2" t="s">
        <v>74</v>
      </c>
      <c r="AG3" s="2">
        <v>37</v>
      </c>
      <c r="AH3" s="2">
        <v>0</v>
      </c>
      <c r="AI3" s="2">
        <v>0</v>
      </c>
      <c r="AJ3" s="2">
        <v>1</v>
      </c>
      <c r="AK3" s="2">
        <v>2</v>
      </c>
      <c r="AL3" s="2" t="s">
        <v>126</v>
      </c>
      <c r="AM3" s="2" t="s">
        <v>91</v>
      </c>
      <c r="AN3" s="2" t="s">
        <v>92</v>
      </c>
      <c r="AO3" s="2" t="s">
        <v>127</v>
      </c>
      <c r="AP3" s="2" t="s">
        <v>128</v>
      </c>
      <c r="AQ3" s="2" t="s">
        <v>129</v>
      </c>
      <c r="AR3" s="2" t="s">
        <v>130</v>
      </c>
      <c r="AS3" s="2" t="s">
        <v>74</v>
      </c>
      <c r="AT3" s="2" t="s">
        <v>74</v>
      </c>
      <c r="AU3" s="2">
        <v>2023</v>
      </c>
      <c r="AV3" s="2" t="s">
        <v>74</v>
      </c>
      <c r="AW3" s="2" t="s">
        <v>74</v>
      </c>
      <c r="AX3" s="2" t="s">
        <v>74</v>
      </c>
      <c r="AY3" s="2" t="s">
        <v>74</v>
      </c>
      <c r="AZ3" s="2" t="s">
        <v>74</v>
      </c>
      <c r="BA3" s="2" t="s">
        <v>74</v>
      </c>
      <c r="BB3" s="2">
        <v>235</v>
      </c>
      <c r="BC3" s="2">
        <v>240</v>
      </c>
      <c r="BD3" s="2" t="s">
        <v>74</v>
      </c>
      <c r="BE3" s="2" t="s">
        <v>131</v>
      </c>
      <c r="BF3" s="2" t="s">
        <v>132</v>
      </c>
      <c r="BG3" s="2" t="s">
        <v>74</v>
      </c>
      <c r="BH3" s="2" t="s">
        <v>74</v>
      </c>
      <c r="BI3" s="2">
        <v>6</v>
      </c>
      <c r="BJ3" s="2" t="s">
        <v>133</v>
      </c>
      <c r="BK3" s="2" t="s">
        <v>134</v>
      </c>
      <c r="BL3" s="2" t="s">
        <v>135</v>
      </c>
      <c r="BM3" s="2" t="s">
        <v>136</v>
      </c>
      <c r="BN3" s="2" t="s">
        <v>74</v>
      </c>
      <c r="BO3" s="2" t="s">
        <v>74</v>
      </c>
      <c r="BP3" s="2" t="s">
        <v>74</v>
      </c>
      <c r="BQ3" s="2" t="s">
        <v>74</v>
      </c>
      <c r="BR3" s="2" t="s">
        <v>104</v>
      </c>
      <c r="BS3" s="2" t="s">
        <v>137</v>
      </c>
      <c r="BT3" s="2" t="s">
        <v>106</v>
      </c>
    </row>
    <row r="4" spans="1:74" ht="20.100000000000001" customHeight="1">
      <c r="A4" s="3" t="s">
        <v>72</v>
      </c>
      <c r="B4" s="3" t="s">
        <v>138</v>
      </c>
      <c r="C4" s="3" t="s">
        <v>74</v>
      </c>
      <c r="D4" s="3" t="s">
        <v>74</v>
      </c>
      <c r="E4" s="3" t="s">
        <v>74</v>
      </c>
      <c r="F4" s="3" t="s">
        <v>139</v>
      </c>
      <c r="G4" s="3" t="s">
        <v>74</v>
      </c>
      <c r="H4" s="3" t="s">
        <v>74</v>
      </c>
      <c r="I4" s="3" t="s">
        <v>140</v>
      </c>
      <c r="J4" s="3" t="s">
        <v>141</v>
      </c>
      <c r="K4" s="3" t="s">
        <v>74</v>
      </c>
      <c r="L4" s="3" t="s">
        <v>74</v>
      </c>
      <c r="M4" s="3" t="s">
        <v>78</v>
      </c>
      <c r="N4" s="3" t="s">
        <v>79</v>
      </c>
      <c r="O4" s="3" t="s">
        <v>74</v>
      </c>
      <c r="P4" s="3" t="s">
        <v>74</v>
      </c>
      <c r="Q4" s="3" t="s">
        <v>74</v>
      </c>
      <c r="R4" s="3" t="s">
        <v>74</v>
      </c>
      <c r="S4" s="3" t="s">
        <v>74</v>
      </c>
      <c r="T4" s="3" t="s">
        <v>142</v>
      </c>
      <c r="U4" s="3" t="s">
        <v>143</v>
      </c>
      <c r="V4" s="3" t="s">
        <v>144</v>
      </c>
      <c r="W4" s="3" t="s">
        <v>145</v>
      </c>
      <c r="X4" s="3" t="s">
        <v>146</v>
      </c>
      <c r="Y4" s="3" t="s">
        <v>147</v>
      </c>
      <c r="Z4" s="3" t="s">
        <v>148</v>
      </c>
      <c r="AA4" s="3" t="s">
        <v>149</v>
      </c>
      <c r="AB4" s="3" t="s">
        <v>150</v>
      </c>
      <c r="AC4" s="3" t="s">
        <v>151</v>
      </c>
      <c r="AD4" s="3" t="s">
        <v>151</v>
      </c>
      <c r="AE4" s="3" t="s">
        <v>152</v>
      </c>
      <c r="AF4" s="3" t="s">
        <v>74</v>
      </c>
      <c r="AG4" s="3">
        <v>88</v>
      </c>
      <c r="AH4" s="3">
        <v>1</v>
      </c>
      <c r="AI4" s="3">
        <v>1</v>
      </c>
      <c r="AJ4" s="3">
        <v>6</v>
      </c>
      <c r="AK4" s="3">
        <v>9</v>
      </c>
      <c r="AL4" s="3" t="s">
        <v>153</v>
      </c>
      <c r="AM4" s="3" t="s">
        <v>154</v>
      </c>
      <c r="AN4" s="3" t="s">
        <v>155</v>
      </c>
      <c r="AO4" s="3" t="s">
        <v>156</v>
      </c>
      <c r="AP4" s="3" t="s">
        <v>157</v>
      </c>
      <c r="AQ4" s="3" t="s">
        <v>74</v>
      </c>
      <c r="AR4" s="3" t="s">
        <v>158</v>
      </c>
      <c r="AS4" s="3" t="s">
        <v>159</v>
      </c>
      <c r="AT4" s="3" t="s">
        <v>160</v>
      </c>
      <c r="AU4" s="3">
        <v>2023</v>
      </c>
      <c r="AV4" s="3">
        <v>340</v>
      </c>
      <c r="AW4" s="3" t="s">
        <v>74</v>
      </c>
      <c r="AX4" s="3" t="s">
        <v>74</v>
      </c>
      <c r="AY4" s="3" t="s">
        <v>74</v>
      </c>
      <c r="AZ4" s="3" t="s">
        <v>74</v>
      </c>
      <c r="BA4" s="3" t="s">
        <v>74</v>
      </c>
      <c r="BB4" s="3" t="s">
        <v>74</v>
      </c>
      <c r="BC4" s="3" t="s">
        <v>74</v>
      </c>
      <c r="BD4" s="3">
        <v>117958</v>
      </c>
      <c r="BE4" s="3" t="s">
        <v>161</v>
      </c>
      <c r="BF4" s="3" t="s">
        <v>162</v>
      </c>
      <c r="BG4" s="3" t="s">
        <v>74</v>
      </c>
      <c r="BH4" s="3" t="s">
        <v>163</v>
      </c>
      <c r="BI4" s="3">
        <v>17</v>
      </c>
      <c r="BJ4" s="3" t="s">
        <v>164</v>
      </c>
      <c r="BK4" s="3" t="s">
        <v>165</v>
      </c>
      <c r="BL4" s="3" t="s">
        <v>166</v>
      </c>
      <c r="BM4" s="3" t="s">
        <v>167</v>
      </c>
      <c r="BN4" s="3">
        <v>37116412</v>
      </c>
      <c r="BO4" s="3" t="s">
        <v>168</v>
      </c>
      <c r="BP4" s="3" t="s">
        <v>74</v>
      </c>
      <c r="BQ4" s="3" t="s">
        <v>74</v>
      </c>
      <c r="BR4" s="3" t="s">
        <v>169</v>
      </c>
      <c r="BS4" s="3" t="s">
        <v>170</v>
      </c>
      <c r="BT4" s="3" t="s">
        <v>106</v>
      </c>
      <c r="BU4" s="1"/>
    </row>
    <row r="5" spans="1:74">
      <c r="A5" s="2" t="s">
        <v>72</v>
      </c>
      <c r="B5" s="2" t="s">
        <v>171</v>
      </c>
      <c r="C5" s="2" t="s">
        <v>74</v>
      </c>
      <c r="D5" s="2" t="s">
        <v>74</v>
      </c>
      <c r="E5" s="2" t="s">
        <v>74</v>
      </c>
      <c r="F5" s="2" t="s">
        <v>172</v>
      </c>
      <c r="G5" s="2" t="s">
        <v>74</v>
      </c>
      <c r="H5" s="2" t="s">
        <v>74</v>
      </c>
      <c r="I5" s="2" t="s">
        <v>173</v>
      </c>
      <c r="J5" s="2" t="s">
        <v>174</v>
      </c>
      <c r="K5" s="2" t="s">
        <v>74</v>
      </c>
      <c r="L5" s="2" t="s">
        <v>74</v>
      </c>
      <c r="M5" s="2" t="s">
        <v>78</v>
      </c>
      <c r="N5" s="2" t="s">
        <v>79</v>
      </c>
      <c r="O5" s="2" t="s">
        <v>74</v>
      </c>
      <c r="P5" s="2" t="s">
        <v>74</v>
      </c>
      <c r="Q5" s="2" t="s">
        <v>74</v>
      </c>
      <c r="R5" s="2" t="s">
        <v>74</v>
      </c>
      <c r="S5" s="2" t="s">
        <v>74</v>
      </c>
      <c r="T5" s="2" t="s">
        <v>175</v>
      </c>
      <c r="U5" s="2" t="s">
        <v>176</v>
      </c>
      <c r="V5" s="2" t="s">
        <v>177</v>
      </c>
      <c r="W5" s="2" t="s">
        <v>178</v>
      </c>
      <c r="X5" s="2" t="s">
        <v>179</v>
      </c>
      <c r="Y5" s="2" t="s">
        <v>180</v>
      </c>
      <c r="Z5" s="2" t="s">
        <v>181</v>
      </c>
      <c r="AA5" s="2" t="s">
        <v>182</v>
      </c>
      <c r="AB5" s="2" t="s">
        <v>183</v>
      </c>
      <c r="AC5" s="2" t="s">
        <v>74</v>
      </c>
      <c r="AD5" s="2" t="s">
        <v>74</v>
      </c>
      <c r="AE5" s="2" t="s">
        <v>74</v>
      </c>
      <c r="AF5" s="2" t="s">
        <v>74</v>
      </c>
      <c r="AG5" s="2">
        <v>41</v>
      </c>
      <c r="AH5" s="2">
        <v>3</v>
      </c>
      <c r="AI5" s="2">
        <v>3</v>
      </c>
      <c r="AJ5" s="2">
        <v>4</v>
      </c>
      <c r="AK5" s="2">
        <v>46</v>
      </c>
      <c r="AL5" s="2" t="s">
        <v>184</v>
      </c>
      <c r="AM5" s="2" t="s">
        <v>185</v>
      </c>
      <c r="AN5" s="2" t="s">
        <v>186</v>
      </c>
      <c r="AO5" s="2" t="s">
        <v>74</v>
      </c>
      <c r="AP5" s="2" t="s">
        <v>187</v>
      </c>
      <c r="AQ5" s="2" t="s">
        <v>74</v>
      </c>
      <c r="AR5" s="2" t="s">
        <v>188</v>
      </c>
      <c r="AS5" s="2" t="s">
        <v>189</v>
      </c>
      <c r="AT5" s="2" t="s">
        <v>190</v>
      </c>
      <c r="AU5" s="2">
        <v>2022</v>
      </c>
      <c r="AV5" s="2">
        <v>55</v>
      </c>
      <c r="AW5" s="2">
        <v>1</v>
      </c>
      <c r="AX5" s="2" t="s">
        <v>74</v>
      </c>
      <c r="AY5" s="2" t="s">
        <v>74</v>
      </c>
      <c r="AZ5" s="2" t="s">
        <v>74</v>
      </c>
      <c r="BA5" s="2" t="s">
        <v>74</v>
      </c>
      <c r="BB5" s="2">
        <v>1</v>
      </c>
      <c r="BC5" s="2">
        <v>9</v>
      </c>
      <c r="BD5" s="2" t="s">
        <v>74</v>
      </c>
      <c r="BE5" s="2" t="s">
        <v>191</v>
      </c>
      <c r="BF5" s="2" t="s">
        <v>192</v>
      </c>
      <c r="BG5" s="2" t="s">
        <v>74</v>
      </c>
      <c r="BH5" s="2" t="s">
        <v>74</v>
      </c>
      <c r="BI5" s="2">
        <v>9</v>
      </c>
      <c r="BJ5" s="2" t="s">
        <v>193</v>
      </c>
      <c r="BK5" s="2" t="s">
        <v>165</v>
      </c>
      <c r="BL5" s="2" t="s">
        <v>193</v>
      </c>
      <c r="BM5" s="2" t="s">
        <v>194</v>
      </c>
      <c r="BN5" s="2" t="s">
        <v>74</v>
      </c>
      <c r="BO5" s="2" t="s">
        <v>195</v>
      </c>
      <c r="BP5" s="2" t="s">
        <v>74</v>
      </c>
      <c r="BQ5" s="2" t="s">
        <v>74</v>
      </c>
      <c r="BR5" s="2" t="s">
        <v>196</v>
      </c>
      <c r="BS5" s="2" t="s">
        <v>197</v>
      </c>
      <c r="BT5" s="2" t="s">
        <v>106</v>
      </c>
      <c r="BU5" t="s">
        <v>197</v>
      </c>
      <c r="BV5" t="str">
        <f>HYPERLINK("https%3A%2F%2Fwww.webofscience.com%2Fwos%2Fwoscc%2Ffull-record%2FWOS:000736487900001","View Full Record in Web of Science")</f>
        <v>View Full Record in Web of Science</v>
      </c>
    </row>
    <row r="6" spans="1:74">
      <c r="A6" s="3" t="s">
        <v>72</v>
      </c>
      <c r="B6" s="3" t="s">
        <v>198</v>
      </c>
      <c r="C6" s="3" t="s">
        <v>74</v>
      </c>
      <c r="D6" s="3" t="s">
        <v>74</v>
      </c>
      <c r="E6" s="3" t="s">
        <v>74</v>
      </c>
      <c r="F6" s="3" t="s">
        <v>199</v>
      </c>
      <c r="G6" s="3" t="s">
        <v>74</v>
      </c>
      <c r="H6" s="3" t="s">
        <v>74</v>
      </c>
      <c r="I6" s="3" t="s">
        <v>200</v>
      </c>
      <c r="J6" s="3" t="s">
        <v>201</v>
      </c>
      <c r="K6" s="3" t="s">
        <v>74</v>
      </c>
      <c r="L6" s="3" t="s">
        <v>74</v>
      </c>
      <c r="M6" s="3" t="s">
        <v>78</v>
      </c>
      <c r="N6" s="3" t="s">
        <v>79</v>
      </c>
      <c r="O6" s="3" t="s">
        <v>74</v>
      </c>
      <c r="P6" s="3" t="s">
        <v>74</v>
      </c>
      <c r="Q6" s="3" t="s">
        <v>74</v>
      </c>
      <c r="R6" s="3" t="s">
        <v>74</v>
      </c>
      <c r="S6" s="3" t="s">
        <v>74</v>
      </c>
      <c r="T6" s="3" t="s">
        <v>202</v>
      </c>
      <c r="U6" s="3" t="s">
        <v>203</v>
      </c>
      <c r="V6" s="3" t="s">
        <v>204</v>
      </c>
      <c r="W6" s="3" t="s">
        <v>205</v>
      </c>
      <c r="X6" s="3" t="s">
        <v>206</v>
      </c>
      <c r="Y6" s="3" t="s">
        <v>207</v>
      </c>
      <c r="Z6" s="3" t="s">
        <v>208</v>
      </c>
      <c r="AA6" s="3" t="s">
        <v>74</v>
      </c>
      <c r="AB6" s="3" t="s">
        <v>74</v>
      </c>
      <c r="AC6" s="3" t="s">
        <v>209</v>
      </c>
      <c r="AD6" s="3" t="s">
        <v>210</v>
      </c>
      <c r="AE6" s="3" t="s">
        <v>211</v>
      </c>
      <c r="AF6" s="3" t="s">
        <v>74</v>
      </c>
      <c r="AG6" s="3">
        <v>78</v>
      </c>
      <c r="AH6" s="3">
        <v>2</v>
      </c>
      <c r="AI6" s="3">
        <v>2</v>
      </c>
      <c r="AJ6" s="3">
        <v>0</v>
      </c>
      <c r="AK6" s="3">
        <v>11</v>
      </c>
      <c r="AL6" s="3" t="s">
        <v>212</v>
      </c>
      <c r="AM6" s="3" t="s">
        <v>213</v>
      </c>
      <c r="AN6" s="3" t="s">
        <v>214</v>
      </c>
      <c r="AO6" s="3" t="s">
        <v>215</v>
      </c>
      <c r="AP6" s="3" t="s">
        <v>216</v>
      </c>
      <c r="AQ6" s="3" t="s">
        <v>74</v>
      </c>
      <c r="AR6" s="3" t="s">
        <v>217</v>
      </c>
      <c r="AS6" s="3" t="s">
        <v>218</v>
      </c>
      <c r="AT6" s="3" t="s">
        <v>219</v>
      </c>
      <c r="AU6" s="3">
        <v>2022</v>
      </c>
      <c r="AV6" s="3">
        <v>17</v>
      </c>
      <c r="AW6" s="3">
        <v>3</v>
      </c>
      <c r="AX6" s="3" t="s">
        <v>74</v>
      </c>
      <c r="AY6" s="3" t="s">
        <v>74</v>
      </c>
      <c r="AZ6" s="3" t="s">
        <v>220</v>
      </c>
      <c r="BA6" s="3" t="s">
        <v>74</v>
      </c>
      <c r="BB6" s="3">
        <v>1059</v>
      </c>
      <c r="BC6" s="3">
        <v>1076</v>
      </c>
      <c r="BD6" s="3" t="s">
        <v>74</v>
      </c>
      <c r="BE6" s="3" t="s">
        <v>221</v>
      </c>
      <c r="BF6" s="3" t="s">
        <v>222</v>
      </c>
      <c r="BG6" s="3" t="s">
        <v>74</v>
      </c>
      <c r="BH6" s="3" t="s">
        <v>223</v>
      </c>
      <c r="BI6" s="3">
        <v>18</v>
      </c>
      <c r="BJ6" s="3" t="s">
        <v>224</v>
      </c>
      <c r="BK6" s="3" t="s">
        <v>165</v>
      </c>
      <c r="BL6" s="3" t="s">
        <v>225</v>
      </c>
      <c r="BM6" s="3" t="s">
        <v>226</v>
      </c>
      <c r="BN6" s="3">
        <v>35261685</v>
      </c>
      <c r="BO6" s="3" t="s">
        <v>227</v>
      </c>
      <c r="BP6" s="3" t="s">
        <v>74</v>
      </c>
      <c r="BQ6" s="3" t="s">
        <v>74</v>
      </c>
      <c r="BR6" s="3" t="s">
        <v>196</v>
      </c>
      <c r="BS6" s="3" t="s">
        <v>228</v>
      </c>
      <c r="BT6" s="3" t="s">
        <v>106</v>
      </c>
    </row>
    <row r="7" spans="1:74">
      <c r="A7" s="3" t="s">
        <v>72</v>
      </c>
      <c r="B7" s="3" t="s">
        <v>229</v>
      </c>
      <c r="C7" s="3" t="s">
        <v>74</v>
      </c>
      <c r="D7" s="3" t="s">
        <v>74</v>
      </c>
      <c r="E7" s="3" t="s">
        <v>74</v>
      </c>
      <c r="F7" s="3" t="s">
        <v>230</v>
      </c>
      <c r="G7" s="3" t="s">
        <v>74</v>
      </c>
      <c r="H7" s="3" t="s">
        <v>74</v>
      </c>
      <c r="I7" s="3" t="s">
        <v>231</v>
      </c>
      <c r="J7" s="3" t="s">
        <v>232</v>
      </c>
      <c r="K7" s="3" t="s">
        <v>74</v>
      </c>
      <c r="L7" s="3" t="s">
        <v>74</v>
      </c>
      <c r="M7" s="3" t="s">
        <v>78</v>
      </c>
      <c r="N7" s="3" t="s">
        <v>79</v>
      </c>
      <c r="O7" s="3" t="s">
        <v>74</v>
      </c>
      <c r="P7" s="3" t="s">
        <v>74</v>
      </c>
      <c r="Q7" s="3" t="s">
        <v>74</v>
      </c>
      <c r="R7" s="3" t="s">
        <v>74</v>
      </c>
      <c r="S7" s="3" t="s">
        <v>74</v>
      </c>
      <c r="T7" s="3" t="s">
        <v>74</v>
      </c>
      <c r="U7" s="3" t="s">
        <v>74</v>
      </c>
      <c r="V7" s="3" t="s">
        <v>233</v>
      </c>
      <c r="W7" s="3" t="s">
        <v>234</v>
      </c>
      <c r="X7" s="3" t="s">
        <v>235</v>
      </c>
      <c r="Y7" s="3" t="s">
        <v>236</v>
      </c>
      <c r="Z7" s="3" t="s">
        <v>74</v>
      </c>
      <c r="AA7" s="3" t="s">
        <v>74</v>
      </c>
      <c r="AB7" s="3" t="s">
        <v>74</v>
      </c>
      <c r="AC7" s="3" t="s">
        <v>74</v>
      </c>
      <c r="AD7" s="3" t="s">
        <v>74</v>
      </c>
      <c r="AE7" s="3" t="s">
        <v>74</v>
      </c>
      <c r="AF7" s="3" t="s">
        <v>74</v>
      </c>
      <c r="AG7" s="3">
        <v>146</v>
      </c>
      <c r="AH7" s="3">
        <v>0</v>
      </c>
      <c r="AI7" s="3">
        <v>0</v>
      </c>
      <c r="AJ7" s="3">
        <v>1</v>
      </c>
      <c r="AK7" s="3">
        <v>1</v>
      </c>
      <c r="AL7" s="3" t="s">
        <v>237</v>
      </c>
      <c r="AM7" s="3" t="s">
        <v>154</v>
      </c>
      <c r="AN7" s="3" t="s">
        <v>238</v>
      </c>
      <c r="AO7" s="3" t="s">
        <v>239</v>
      </c>
      <c r="AP7" s="3" t="s">
        <v>240</v>
      </c>
      <c r="AQ7" s="3" t="s">
        <v>74</v>
      </c>
      <c r="AR7" s="3" t="s">
        <v>241</v>
      </c>
      <c r="AS7" s="3" t="s">
        <v>242</v>
      </c>
      <c r="AT7" s="3" t="s">
        <v>74</v>
      </c>
      <c r="AU7" s="3">
        <v>2022</v>
      </c>
      <c r="AV7" s="3">
        <v>85</v>
      </c>
      <c r="AW7" s="3" t="s">
        <v>74</v>
      </c>
      <c r="AX7" s="3" t="s">
        <v>74</v>
      </c>
      <c r="AY7" s="3" t="s">
        <v>74</v>
      </c>
      <c r="AZ7" s="3" t="s">
        <v>74</v>
      </c>
      <c r="BA7" s="3" t="s">
        <v>74</v>
      </c>
      <c r="BB7" s="3">
        <v>165</v>
      </c>
      <c r="BC7" s="3">
        <v>212</v>
      </c>
      <c r="BD7" s="3" t="s">
        <v>74</v>
      </c>
      <c r="BE7" s="3" t="s">
        <v>243</v>
      </c>
      <c r="BF7" s="3" t="s">
        <v>244</v>
      </c>
      <c r="BG7" s="3" t="s">
        <v>74</v>
      </c>
      <c r="BH7" s="3" t="s">
        <v>74</v>
      </c>
      <c r="BI7" s="3">
        <v>48</v>
      </c>
      <c r="BJ7" s="3" t="s">
        <v>245</v>
      </c>
      <c r="BK7" s="3" t="s">
        <v>246</v>
      </c>
      <c r="BL7" s="3" t="s">
        <v>245</v>
      </c>
      <c r="BM7" s="3" t="s">
        <v>247</v>
      </c>
      <c r="BN7" s="3" t="s">
        <v>74</v>
      </c>
      <c r="BO7" s="3" t="s">
        <v>74</v>
      </c>
      <c r="BP7" s="3" t="s">
        <v>74</v>
      </c>
      <c r="BQ7" s="3" t="s">
        <v>74</v>
      </c>
      <c r="BR7" s="3" t="s">
        <v>196</v>
      </c>
      <c r="BS7" s="3" t="s">
        <v>248</v>
      </c>
      <c r="BT7" s="3" t="s">
        <v>106</v>
      </c>
    </row>
    <row r="8" spans="1:74">
      <c r="A8" s="3" t="s">
        <v>72</v>
      </c>
      <c r="B8" s="3" t="s">
        <v>249</v>
      </c>
      <c r="C8" s="3" t="s">
        <v>74</v>
      </c>
      <c r="D8" s="3" t="s">
        <v>74</v>
      </c>
      <c r="E8" s="3" t="s">
        <v>74</v>
      </c>
      <c r="F8" s="3" t="s">
        <v>250</v>
      </c>
      <c r="G8" s="3" t="s">
        <v>74</v>
      </c>
      <c r="H8" s="3" t="s">
        <v>74</v>
      </c>
      <c r="I8" s="3" t="s">
        <v>251</v>
      </c>
      <c r="J8" s="3" t="s">
        <v>252</v>
      </c>
      <c r="K8" s="3" t="s">
        <v>74</v>
      </c>
      <c r="L8" s="3" t="s">
        <v>74</v>
      </c>
      <c r="M8" s="3" t="s">
        <v>78</v>
      </c>
      <c r="N8" s="3" t="s">
        <v>79</v>
      </c>
      <c r="O8" s="3" t="s">
        <v>74</v>
      </c>
      <c r="P8" s="3" t="s">
        <v>74</v>
      </c>
      <c r="Q8" s="3" t="s">
        <v>74</v>
      </c>
      <c r="R8" s="3" t="s">
        <v>74</v>
      </c>
      <c r="S8" s="3" t="s">
        <v>74</v>
      </c>
      <c r="T8" s="3" t="s">
        <v>253</v>
      </c>
      <c r="U8" s="3" t="s">
        <v>74</v>
      </c>
      <c r="V8" s="3" t="s">
        <v>254</v>
      </c>
      <c r="W8" s="3" t="s">
        <v>255</v>
      </c>
      <c r="X8" s="3" t="s">
        <v>256</v>
      </c>
      <c r="Y8" s="3" t="s">
        <v>257</v>
      </c>
      <c r="Z8" s="3" t="s">
        <v>258</v>
      </c>
      <c r="AA8" s="3" t="s">
        <v>259</v>
      </c>
      <c r="AB8" s="3" t="s">
        <v>260</v>
      </c>
      <c r="AC8" s="3" t="s">
        <v>74</v>
      </c>
      <c r="AD8" s="3" t="s">
        <v>74</v>
      </c>
      <c r="AE8" s="3" t="s">
        <v>74</v>
      </c>
      <c r="AF8" s="3" t="s">
        <v>74</v>
      </c>
      <c r="AG8" s="3">
        <v>29</v>
      </c>
      <c r="AH8" s="3">
        <v>4</v>
      </c>
      <c r="AI8" s="3">
        <v>4</v>
      </c>
      <c r="AJ8" s="3">
        <v>3</v>
      </c>
      <c r="AK8" s="3">
        <v>6</v>
      </c>
      <c r="AL8" s="3" t="s">
        <v>261</v>
      </c>
      <c r="AM8" s="3" t="s">
        <v>262</v>
      </c>
      <c r="AN8" s="3" t="s">
        <v>263</v>
      </c>
      <c r="AO8" s="3" t="s">
        <v>264</v>
      </c>
      <c r="AP8" s="3" t="s">
        <v>265</v>
      </c>
      <c r="AQ8" s="3" t="s">
        <v>74</v>
      </c>
      <c r="AR8" s="3" t="s">
        <v>266</v>
      </c>
      <c r="AS8" s="3" t="s">
        <v>267</v>
      </c>
      <c r="AT8" s="3" t="s">
        <v>268</v>
      </c>
      <c r="AU8" s="3">
        <v>2022</v>
      </c>
      <c r="AV8" s="3">
        <v>7</v>
      </c>
      <c r="AW8" s="3">
        <v>3</v>
      </c>
      <c r="AX8" s="3" t="s">
        <v>74</v>
      </c>
      <c r="AY8" s="3" t="s">
        <v>74</v>
      </c>
      <c r="AZ8" s="3" t="s">
        <v>74</v>
      </c>
      <c r="BA8" s="3" t="s">
        <v>74</v>
      </c>
      <c r="BB8" s="3">
        <v>347</v>
      </c>
      <c r="BC8" s="3">
        <v>360</v>
      </c>
      <c r="BD8" s="3" t="s">
        <v>74</v>
      </c>
      <c r="BE8" s="3" t="s">
        <v>269</v>
      </c>
      <c r="BF8" s="3" t="s">
        <v>270</v>
      </c>
      <c r="BG8" s="3" t="s">
        <v>74</v>
      </c>
      <c r="BH8" s="3" t="s">
        <v>271</v>
      </c>
      <c r="BI8" s="3">
        <v>14</v>
      </c>
      <c r="BJ8" s="3" t="s">
        <v>164</v>
      </c>
      <c r="BK8" s="3" t="s">
        <v>101</v>
      </c>
      <c r="BL8" s="3" t="s">
        <v>166</v>
      </c>
      <c r="BM8" s="3" t="s">
        <v>272</v>
      </c>
      <c r="BN8" s="3" t="s">
        <v>74</v>
      </c>
      <c r="BO8" s="3" t="s">
        <v>74</v>
      </c>
      <c r="BP8" s="3" t="s">
        <v>74</v>
      </c>
      <c r="BQ8" s="3" t="s">
        <v>74</v>
      </c>
      <c r="BR8" s="3" t="s">
        <v>169</v>
      </c>
      <c r="BS8" s="3" t="s">
        <v>273</v>
      </c>
      <c r="BT8" s="3" t="s">
        <v>106</v>
      </c>
      <c r="BU8" s="1"/>
    </row>
    <row r="9" spans="1:74" ht="15.75" customHeight="1">
      <c r="A9" s="3" t="s">
        <v>72</v>
      </c>
      <c r="B9" s="3" t="s">
        <v>274</v>
      </c>
      <c r="C9" s="3" t="s">
        <v>74</v>
      </c>
      <c r="D9" s="3" t="s">
        <v>74</v>
      </c>
      <c r="E9" s="3" t="s">
        <v>74</v>
      </c>
      <c r="F9" s="3" t="s">
        <v>275</v>
      </c>
      <c r="G9" s="3" t="s">
        <v>74</v>
      </c>
      <c r="H9" s="3" t="s">
        <v>74</v>
      </c>
      <c r="I9" s="3" t="s">
        <v>276</v>
      </c>
      <c r="J9" s="3" t="s">
        <v>277</v>
      </c>
      <c r="K9" s="3" t="s">
        <v>74</v>
      </c>
      <c r="L9" s="3" t="s">
        <v>74</v>
      </c>
      <c r="M9" s="3" t="s">
        <v>78</v>
      </c>
      <c r="N9" s="3" t="s">
        <v>79</v>
      </c>
      <c r="O9" s="3" t="s">
        <v>74</v>
      </c>
      <c r="P9" s="3" t="s">
        <v>74</v>
      </c>
      <c r="Q9" s="3" t="s">
        <v>74</v>
      </c>
      <c r="R9" s="3" t="s">
        <v>74</v>
      </c>
      <c r="S9" s="3" t="s">
        <v>74</v>
      </c>
      <c r="T9" s="3" t="s">
        <v>278</v>
      </c>
      <c r="U9" s="3" t="s">
        <v>279</v>
      </c>
      <c r="V9" s="3" t="s">
        <v>280</v>
      </c>
      <c r="W9" s="3" t="s">
        <v>281</v>
      </c>
      <c r="X9" s="3" t="s">
        <v>282</v>
      </c>
      <c r="Y9" s="3" t="s">
        <v>283</v>
      </c>
      <c r="Z9" s="3" t="s">
        <v>284</v>
      </c>
      <c r="AA9" s="3" t="s">
        <v>74</v>
      </c>
      <c r="AB9" s="3" t="s">
        <v>285</v>
      </c>
      <c r="AC9" s="3" t="s">
        <v>286</v>
      </c>
      <c r="AD9" s="3" t="s">
        <v>287</v>
      </c>
      <c r="AE9" s="3" t="s">
        <v>288</v>
      </c>
      <c r="AF9" s="3" t="s">
        <v>74</v>
      </c>
      <c r="AG9" s="3">
        <v>53</v>
      </c>
      <c r="AH9" s="3">
        <v>1</v>
      </c>
      <c r="AI9" s="3">
        <v>1</v>
      </c>
      <c r="AJ9" s="3">
        <v>1</v>
      </c>
      <c r="AK9" s="3">
        <v>1</v>
      </c>
      <c r="AL9" s="3" t="s">
        <v>289</v>
      </c>
      <c r="AM9" s="3" t="s">
        <v>290</v>
      </c>
      <c r="AN9" s="3" t="s">
        <v>291</v>
      </c>
      <c r="AO9" s="3" t="s">
        <v>74</v>
      </c>
      <c r="AP9" s="3" t="s">
        <v>292</v>
      </c>
      <c r="AQ9" s="3" t="s">
        <v>74</v>
      </c>
      <c r="AR9" s="3" t="s">
        <v>293</v>
      </c>
      <c r="AS9" s="3" t="s">
        <v>294</v>
      </c>
      <c r="AT9" s="3" t="s">
        <v>295</v>
      </c>
      <c r="AU9" s="3">
        <v>2022</v>
      </c>
      <c r="AV9" s="3">
        <v>14</v>
      </c>
      <c r="AW9" s="3">
        <v>22</v>
      </c>
      <c r="AX9" s="3" t="s">
        <v>74</v>
      </c>
      <c r="AY9" s="3" t="s">
        <v>74</v>
      </c>
      <c r="AZ9" s="3" t="s">
        <v>74</v>
      </c>
      <c r="BA9" s="3" t="s">
        <v>74</v>
      </c>
      <c r="BB9" s="3" t="s">
        <v>74</v>
      </c>
      <c r="BC9" s="3" t="s">
        <v>74</v>
      </c>
      <c r="BD9" s="3">
        <v>15248</v>
      </c>
      <c r="BE9" s="3" t="s">
        <v>296</v>
      </c>
      <c r="BF9" s="3" t="s">
        <v>297</v>
      </c>
      <c r="BG9" s="3" t="s">
        <v>74</v>
      </c>
      <c r="BH9" s="3" t="s">
        <v>74</v>
      </c>
      <c r="BI9" s="3">
        <v>22</v>
      </c>
      <c r="BJ9" s="3" t="s">
        <v>298</v>
      </c>
      <c r="BK9" s="3" t="s">
        <v>299</v>
      </c>
      <c r="BL9" s="3" t="s">
        <v>225</v>
      </c>
      <c r="BM9" s="3" t="s">
        <v>300</v>
      </c>
      <c r="BN9" s="3" t="s">
        <v>74</v>
      </c>
      <c r="BO9" s="3" t="s">
        <v>195</v>
      </c>
      <c r="BP9" s="3" t="s">
        <v>74</v>
      </c>
      <c r="BQ9" s="3" t="s">
        <v>74</v>
      </c>
      <c r="BR9" s="3" t="s">
        <v>169</v>
      </c>
      <c r="BS9" s="3" t="s">
        <v>301</v>
      </c>
      <c r="BT9" s="3" t="s">
        <v>106</v>
      </c>
      <c r="BU9" s="1"/>
    </row>
    <row r="10" spans="1:74" ht="20.100000000000001" customHeight="1">
      <c r="A10" s="3" t="s">
        <v>72</v>
      </c>
      <c r="B10" s="3" t="s">
        <v>302</v>
      </c>
      <c r="C10" s="3" t="s">
        <v>74</v>
      </c>
      <c r="D10" s="3" t="s">
        <v>74</v>
      </c>
      <c r="E10" s="3" t="s">
        <v>74</v>
      </c>
      <c r="F10" s="3" t="s">
        <v>303</v>
      </c>
      <c r="G10" s="3" t="s">
        <v>74</v>
      </c>
      <c r="H10" s="3" t="s">
        <v>74</v>
      </c>
      <c r="I10" s="3" t="s">
        <v>304</v>
      </c>
      <c r="J10" s="3" t="s">
        <v>305</v>
      </c>
      <c r="K10" s="3" t="s">
        <v>74</v>
      </c>
      <c r="L10" s="3" t="s">
        <v>74</v>
      </c>
      <c r="M10" s="3" t="s">
        <v>78</v>
      </c>
      <c r="N10" s="3" t="s">
        <v>79</v>
      </c>
      <c r="O10" s="3" t="s">
        <v>74</v>
      </c>
      <c r="P10" s="3" t="s">
        <v>74</v>
      </c>
      <c r="Q10" s="3" t="s">
        <v>74</v>
      </c>
      <c r="R10" s="3" t="s">
        <v>74</v>
      </c>
      <c r="S10" s="3" t="s">
        <v>74</v>
      </c>
      <c r="T10" s="3" t="s">
        <v>306</v>
      </c>
      <c r="U10" s="3" t="s">
        <v>307</v>
      </c>
      <c r="V10" s="3" t="s">
        <v>308</v>
      </c>
      <c r="W10" s="3" t="s">
        <v>309</v>
      </c>
      <c r="X10" s="3" t="s">
        <v>310</v>
      </c>
      <c r="Y10" s="3" t="s">
        <v>311</v>
      </c>
      <c r="Z10" s="3" t="s">
        <v>312</v>
      </c>
      <c r="AA10" s="3" t="s">
        <v>313</v>
      </c>
      <c r="AB10" s="3" t="s">
        <v>314</v>
      </c>
      <c r="AC10" s="3" t="s">
        <v>315</v>
      </c>
      <c r="AD10" s="3" t="s">
        <v>315</v>
      </c>
      <c r="AE10" s="3" t="s">
        <v>316</v>
      </c>
      <c r="AF10" s="3" t="s">
        <v>74</v>
      </c>
      <c r="AG10" s="3">
        <v>43</v>
      </c>
      <c r="AH10" s="3">
        <v>1</v>
      </c>
      <c r="AI10" s="3">
        <v>1</v>
      </c>
      <c r="AJ10" s="3">
        <v>1</v>
      </c>
      <c r="AK10" s="3">
        <v>3</v>
      </c>
      <c r="AL10" s="3" t="s">
        <v>289</v>
      </c>
      <c r="AM10" s="3" t="s">
        <v>290</v>
      </c>
      <c r="AN10" s="3" t="s">
        <v>291</v>
      </c>
      <c r="AO10" s="3" t="s">
        <v>74</v>
      </c>
      <c r="AP10" s="3" t="s">
        <v>317</v>
      </c>
      <c r="AQ10" s="3" t="s">
        <v>74</v>
      </c>
      <c r="AR10" s="3" t="s">
        <v>318</v>
      </c>
      <c r="AS10" s="3" t="s">
        <v>319</v>
      </c>
      <c r="AT10" s="3" t="s">
        <v>320</v>
      </c>
      <c r="AU10" s="3">
        <v>2022</v>
      </c>
      <c r="AV10" s="3">
        <v>22</v>
      </c>
      <c r="AW10" s="3">
        <v>19</v>
      </c>
      <c r="AX10" s="3" t="s">
        <v>74</v>
      </c>
      <c r="AY10" s="3" t="s">
        <v>74</v>
      </c>
      <c r="AZ10" s="3" t="s">
        <v>74</v>
      </c>
      <c r="BA10" s="3" t="s">
        <v>74</v>
      </c>
      <c r="BB10" s="3" t="s">
        <v>74</v>
      </c>
      <c r="BC10" s="3" t="s">
        <v>74</v>
      </c>
      <c r="BD10" s="3">
        <v>7130</v>
      </c>
      <c r="BE10" s="3" t="s">
        <v>321</v>
      </c>
      <c r="BF10" s="3" t="s">
        <v>322</v>
      </c>
      <c r="BG10" s="3" t="s">
        <v>74</v>
      </c>
      <c r="BH10" s="3" t="s">
        <v>74</v>
      </c>
      <c r="BI10" s="3">
        <v>18</v>
      </c>
      <c r="BJ10" s="3" t="s">
        <v>323</v>
      </c>
      <c r="BK10" s="3" t="s">
        <v>165</v>
      </c>
      <c r="BL10" s="3" t="s">
        <v>324</v>
      </c>
      <c r="BM10" s="3" t="s">
        <v>325</v>
      </c>
      <c r="BN10" s="3">
        <v>36236229</v>
      </c>
      <c r="BO10" s="3" t="s">
        <v>326</v>
      </c>
      <c r="BP10" s="3" t="s">
        <v>74</v>
      </c>
      <c r="BQ10" s="3" t="s">
        <v>74</v>
      </c>
      <c r="BR10" s="3" t="s">
        <v>169</v>
      </c>
      <c r="BS10" s="3" t="s">
        <v>327</v>
      </c>
      <c r="BT10" s="3" t="s">
        <v>106</v>
      </c>
      <c r="BU10" s="1"/>
    </row>
    <row r="11" spans="1:74" ht="20.100000000000001" customHeight="1">
      <c r="A11" s="3" t="s">
        <v>72</v>
      </c>
      <c r="B11" s="3" t="s">
        <v>328</v>
      </c>
      <c r="C11" s="3" t="s">
        <v>74</v>
      </c>
      <c r="D11" s="3" t="s">
        <v>74</v>
      </c>
      <c r="E11" s="3" t="s">
        <v>74</v>
      </c>
      <c r="F11" s="3" t="s">
        <v>329</v>
      </c>
      <c r="G11" s="3" t="s">
        <v>74</v>
      </c>
      <c r="H11" s="3" t="s">
        <v>74</v>
      </c>
      <c r="I11" s="3" t="s">
        <v>330</v>
      </c>
      <c r="J11" s="3" t="s">
        <v>331</v>
      </c>
      <c r="K11" s="3" t="s">
        <v>74</v>
      </c>
      <c r="L11" s="3" t="s">
        <v>74</v>
      </c>
      <c r="M11" s="3" t="s">
        <v>78</v>
      </c>
      <c r="N11" s="3" t="s">
        <v>79</v>
      </c>
      <c r="O11" s="3" t="s">
        <v>74</v>
      </c>
      <c r="P11" s="3" t="s">
        <v>74</v>
      </c>
      <c r="Q11" s="3" t="s">
        <v>74</v>
      </c>
      <c r="R11" s="3" t="s">
        <v>74</v>
      </c>
      <c r="S11" s="3" t="s">
        <v>74</v>
      </c>
      <c r="T11" s="3" t="s">
        <v>332</v>
      </c>
      <c r="U11" s="3" t="s">
        <v>333</v>
      </c>
      <c r="V11" s="3" t="s">
        <v>334</v>
      </c>
      <c r="W11" s="3" t="s">
        <v>335</v>
      </c>
      <c r="X11" s="3" t="s">
        <v>336</v>
      </c>
      <c r="Y11" s="3" t="s">
        <v>337</v>
      </c>
      <c r="Z11" s="3" t="s">
        <v>338</v>
      </c>
      <c r="AA11" s="3" t="s">
        <v>339</v>
      </c>
      <c r="AB11" s="3" t="s">
        <v>340</v>
      </c>
      <c r="AC11" s="3" t="s">
        <v>74</v>
      </c>
      <c r="AD11" s="3" t="s">
        <v>74</v>
      </c>
      <c r="AE11" s="3" t="s">
        <v>74</v>
      </c>
      <c r="AF11" s="3" t="s">
        <v>74</v>
      </c>
      <c r="AG11" s="3">
        <v>38</v>
      </c>
      <c r="AH11" s="3">
        <v>1</v>
      </c>
      <c r="AI11" s="3">
        <v>1</v>
      </c>
      <c r="AJ11" s="3">
        <v>0</v>
      </c>
      <c r="AK11" s="3">
        <v>0</v>
      </c>
      <c r="AL11" s="3" t="s">
        <v>341</v>
      </c>
      <c r="AM11" s="3" t="s">
        <v>342</v>
      </c>
      <c r="AN11" s="3" t="s">
        <v>343</v>
      </c>
      <c r="AO11" s="3" t="s">
        <v>344</v>
      </c>
      <c r="AP11" s="3" t="s">
        <v>74</v>
      </c>
      <c r="AQ11" s="3" t="s">
        <v>74</v>
      </c>
      <c r="AR11" s="3" t="s">
        <v>345</v>
      </c>
      <c r="AS11" s="3" t="s">
        <v>346</v>
      </c>
      <c r="AT11" s="3" t="s">
        <v>74</v>
      </c>
      <c r="AU11" s="3">
        <v>2022</v>
      </c>
      <c r="AV11" s="3">
        <v>11</v>
      </c>
      <c r="AW11" s="3">
        <v>2</v>
      </c>
      <c r="AX11" s="3" t="s">
        <v>74</v>
      </c>
      <c r="AY11" s="3" t="s">
        <v>74</v>
      </c>
      <c r="AZ11" s="3" t="s">
        <v>74</v>
      </c>
      <c r="BA11" s="3" t="s">
        <v>74</v>
      </c>
      <c r="BB11" s="3">
        <v>31</v>
      </c>
      <c r="BC11" s="3">
        <v>41</v>
      </c>
      <c r="BD11" s="3" t="s">
        <v>74</v>
      </c>
      <c r="BE11" s="3" t="s">
        <v>347</v>
      </c>
      <c r="BF11" s="3" t="s">
        <v>348</v>
      </c>
      <c r="BG11" s="3" t="s">
        <v>74</v>
      </c>
      <c r="BH11" s="3" t="s">
        <v>74</v>
      </c>
      <c r="BI11" s="3">
        <v>11</v>
      </c>
      <c r="BJ11" s="3" t="s">
        <v>100</v>
      </c>
      <c r="BK11" s="3" t="s">
        <v>101</v>
      </c>
      <c r="BL11" s="3" t="s">
        <v>100</v>
      </c>
      <c r="BM11" s="3" t="s">
        <v>349</v>
      </c>
      <c r="BN11" s="3" t="s">
        <v>74</v>
      </c>
      <c r="BO11" s="3" t="s">
        <v>195</v>
      </c>
      <c r="BP11" s="3" t="s">
        <v>74</v>
      </c>
      <c r="BQ11" s="3" t="s">
        <v>74</v>
      </c>
      <c r="BR11" s="3" t="s">
        <v>169</v>
      </c>
      <c r="BS11" s="3" t="s">
        <v>350</v>
      </c>
      <c r="BT11" s="3" t="s">
        <v>106</v>
      </c>
      <c r="BU11" s="1"/>
    </row>
    <row r="12" spans="1:74" ht="20.100000000000001" customHeight="1">
      <c r="A12" s="3" t="s">
        <v>72</v>
      </c>
      <c r="B12" s="3" t="s">
        <v>351</v>
      </c>
      <c r="C12" s="3" t="s">
        <v>74</v>
      </c>
      <c r="D12" s="3" t="s">
        <v>74</v>
      </c>
      <c r="E12" s="3" t="s">
        <v>74</v>
      </c>
      <c r="F12" s="3" t="s">
        <v>352</v>
      </c>
      <c r="G12" s="3" t="s">
        <v>74</v>
      </c>
      <c r="H12" s="3" t="s">
        <v>74</v>
      </c>
      <c r="I12" s="3" t="s">
        <v>353</v>
      </c>
      <c r="J12" s="3" t="s">
        <v>252</v>
      </c>
      <c r="K12" s="3" t="s">
        <v>74</v>
      </c>
      <c r="L12" s="3" t="s">
        <v>74</v>
      </c>
      <c r="M12" s="3" t="s">
        <v>78</v>
      </c>
      <c r="N12" s="3" t="s">
        <v>79</v>
      </c>
      <c r="O12" s="3" t="s">
        <v>74</v>
      </c>
      <c r="P12" s="3" t="s">
        <v>74</v>
      </c>
      <c r="Q12" s="3" t="s">
        <v>74</v>
      </c>
      <c r="R12" s="3" t="s">
        <v>74</v>
      </c>
      <c r="S12" s="3" t="s">
        <v>74</v>
      </c>
      <c r="T12" s="3" t="s">
        <v>354</v>
      </c>
      <c r="U12" s="3" t="s">
        <v>355</v>
      </c>
      <c r="V12" s="3" t="s">
        <v>356</v>
      </c>
      <c r="W12" s="3" t="s">
        <v>357</v>
      </c>
      <c r="X12" s="3" t="s">
        <v>358</v>
      </c>
      <c r="Y12" s="3" t="s">
        <v>359</v>
      </c>
      <c r="Z12" s="3" t="s">
        <v>360</v>
      </c>
      <c r="AA12" s="3" t="s">
        <v>361</v>
      </c>
      <c r="AB12" s="3" t="s">
        <v>362</v>
      </c>
      <c r="AC12" s="3" t="s">
        <v>74</v>
      </c>
      <c r="AD12" s="3" t="s">
        <v>74</v>
      </c>
      <c r="AE12" s="3" t="s">
        <v>74</v>
      </c>
      <c r="AF12" s="3" t="s">
        <v>74</v>
      </c>
      <c r="AG12" s="3">
        <v>27</v>
      </c>
      <c r="AH12" s="3">
        <v>0</v>
      </c>
      <c r="AI12" s="3">
        <v>0</v>
      </c>
      <c r="AJ12" s="3">
        <v>2</v>
      </c>
      <c r="AK12" s="3">
        <v>8</v>
      </c>
      <c r="AL12" s="3" t="s">
        <v>261</v>
      </c>
      <c r="AM12" s="3" t="s">
        <v>262</v>
      </c>
      <c r="AN12" s="3" t="s">
        <v>263</v>
      </c>
      <c r="AO12" s="3" t="s">
        <v>264</v>
      </c>
      <c r="AP12" s="3" t="s">
        <v>265</v>
      </c>
      <c r="AQ12" s="3" t="s">
        <v>74</v>
      </c>
      <c r="AR12" s="3" t="s">
        <v>266</v>
      </c>
      <c r="AS12" s="3" t="s">
        <v>267</v>
      </c>
      <c r="AT12" s="3" t="s">
        <v>363</v>
      </c>
      <c r="AU12" s="3">
        <v>2022</v>
      </c>
      <c r="AV12" s="3">
        <v>7</v>
      </c>
      <c r="AW12" s="3">
        <v>2</v>
      </c>
      <c r="AX12" s="3" t="s">
        <v>74</v>
      </c>
      <c r="AY12" s="3" t="s">
        <v>74</v>
      </c>
      <c r="AZ12" s="3" t="s">
        <v>74</v>
      </c>
      <c r="BA12" s="3" t="s">
        <v>74</v>
      </c>
      <c r="BB12" s="3">
        <v>241</v>
      </c>
      <c r="BC12" s="3">
        <v>249</v>
      </c>
      <c r="BD12" s="3" t="s">
        <v>74</v>
      </c>
      <c r="BE12" s="3" t="s">
        <v>364</v>
      </c>
      <c r="BF12" s="3" t="s">
        <v>365</v>
      </c>
      <c r="BG12" s="3" t="s">
        <v>74</v>
      </c>
      <c r="BH12" s="3" t="s">
        <v>366</v>
      </c>
      <c r="BI12" s="3">
        <v>9</v>
      </c>
      <c r="BJ12" s="3" t="s">
        <v>164</v>
      </c>
      <c r="BK12" s="3" t="s">
        <v>101</v>
      </c>
      <c r="BL12" s="3" t="s">
        <v>166</v>
      </c>
      <c r="BM12" s="3" t="s">
        <v>367</v>
      </c>
      <c r="BN12" s="3" t="s">
        <v>74</v>
      </c>
      <c r="BO12" s="3" t="s">
        <v>74</v>
      </c>
      <c r="BP12" s="3" t="s">
        <v>74</v>
      </c>
      <c r="BQ12" s="3" t="s">
        <v>74</v>
      </c>
      <c r="BR12" s="3" t="s">
        <v>169</v>
      </c>
      <c r="BS12" s="3" t="s">
        <v>368</v>
      </c>
      <c r="BT12" s="3" t="s">
        <v>106</v>
      </c>
      <c r="BU12" s="1"/>
    </row>
    <row r="13" spans="1:74">
      <c r="A13" s="3" t="s">
        <v>72</v>
      </c>
      <c r="B13" s="3" t="s">
        <v>369</v>
      </c>
      <c r="C13" s="3" t="s">
        <v>74</v>
      </c>
      <c r="D13" s="3" t="s">
        <v>74</v>
      </c>
      <c r="E13" s="3" t="s">
        <v>74</v>
      </c>
      <c r="F13" s="3" t="s">
        <v>370</v>
      </c>
      <c r="G13" s="3" t="s">
        <v>74</v>
      </c>
      <c r="H13" s="3" t="s">
        <v>74</v>
      </c>
      <c r="I13" s="3" t="s">
        <v>371</v>
      </c>
      <c r="J13" s="3" t="s">
        <v>372</v>
      </c>
      <c r="K13" s="3" t="s">
        <v>74</v>
      </c>
      <c r="L13" s="3" t="s">
        <v>74</v>
      </c>
      <c r="M13" s="3" t="s">
        <v>78</v>
      </c>
      <c r="N13" s="3" t="s">
        <v>79</v>
      </c>
      <c r="O13" s="3" t="s">
        <v>74</v>
      </c>
      <c r="P13" s="3" t="s">
        <v>74</v>
      </c>
      <c r="Q13" s="3" t="s">
        <v>74</v>
      </c>
      <c r="R13" s="3" t="s">
        <v>74</v>
      </c>
      <c r="S13" s="3" t="s">
        <v>74</v>
      </c>
      <c r="T13" s="3" t="s">
        <v>373</v>
      </c>
      <c r="U13" s="3" t="s">
        <v>374</v>
      </c>
      <c r="V13" s="3" t="s">
        <v>375</v>
      </c>
      <c r="W13" s="3" t="s">
        <v>376</v>
      </c>
      <c r="X13" s="3" t="s">
        <v>377</v>
      </c>
      <c r="Y13" s="3" t="s">
        <v>378</v>
      </c>
      <c r="Z13" s="3" t="s">
        <v>379</v>
      </c>
      <c r="AA13" s="3" t="s">
        <v>74</v>
      </c>
      <c r="AB13" s="3" t="s">
        <v>380</v>
      </c>
      <c r="AC13" s="3" t="s">
        <v>381</v>
      </c>
      <c r="AD13" s="3" t="s">
        <v>381</v>
      </c>
      <c r="AE13" s="3" t="s">
        <v>382</v>
      </c>
      <c r="AF13" s="3" t="s">
        <v>74</v>
      </c>
      <c r="AG13" s="3">
        <v>56</v>
      </c>
      <c r="AH13" s="3">
        <v>1</v>
      </c>
      <c r="AI13" s="3">
        <v>1</v>
      </c>
      <c r="AJ13" s="3">
        <v>0</v>
      </c>
      <c r="AK13" s="3">
        <v>0</v>
      </c>
      <c r="AL13" s="3" t="s">
        <v>383</v>
      </c>
      <c r="AM13" s="3" t="s">
        <v>384</v>
      </c>
      <c r="AN13" s="3" t="s">
        <v>385</v>
      </c>
      <c r="AO13" s="3" t="s">
        <v>386</v>
      </c>
      <c r="AP13" s="3" t="s">
        <v>74</v>
      </c>
      <c r="AQ13" s="3" t="s">
        <v>74</v>
      </c>
      <c r="AR13" s="3" t="s">
        <v>387</v>
      </c>
      <c r="AS13" s="3" t="s">
        <v>388</v>
      </c>
      <c r="AT13" s="3" t="s">
        <v>268</v>
      </c>
      <c r="AU13" s="3">
        <v>2022</v>
      </c>
      <c r="AV13" s="3">
        <v>17</v>
      </c>
      <c r="AW13" s="3">
        <v>9</v>
      </c>
      <c r="AX13" s="3" t="s">
        <v>74</v>
      </c>
      <c r="AY13" s="3" t="s">
        <v>74</v>
      </c>
      <c r="AZ13" s="3" t="s">
        <v>74</v>
      </c>
      <c r="BA13" s="3" t="s">
        <v>74</v>
      </c>
      <c r="BB13" s="3" t="s">
        <v>74</v>
      </c>
      <c r="BC13" s="3" t="s">
        <v>74</v>
      </c>
      <c r="BD13" s="3" t="s">
        <v>389</v>
      </c>
      <c r="BE13" s="3" t="s">
        <v>390</v>
      </c>
      <c r="BF13" s="3" t="s">
        <v>391</v>
      </c>
      <c r="BG13" s="3" t="s">
        <v>74</v>
      </c>
      <c r="BH13" s="3" t="s">
        <v>74</v>
      </c>
      <c r="BI13" s="3">
        <v>20</v>
      </c>
      <c r="BJ13" s="3" t="s">
        <v>392</v>
      </c>
      <c r="BK13" s="3" t="s">
        <v>165</v>
      </c>
      <c r="BL13" s="3" t="s">
        <v>392</v>
      </c>
      <c r="BM13" s="3" t="s">
        <v>393</v>
      </c>
      <c r="BN13" s="3" t="s">
        <v>74</v>
      </c>
      <c r="BO13" s="3" t="s">
        <v>74</v>
      </c>
      <c r="BP13" s="3" t="s">
        <v>74</v>
      </c>
      <c r="BQ13" s="3" t="s">
        <v>74</v>
      </c>
      <c r="BR13" s="3" t="s">
        <v>169</v>
      </c>
      <c r="BS13" s="3" t="s">
        <v>394</v>
      </c>
      <c r="BT13" s="3" t="s">
        <v>106</v>
      </c>
      <c r="BU13" s="1"/>
    </row>
    <row r="14" spans="1:74">
      <c r="A14" s="3" t="s">
        <v>72</v>
      </c>
      <c r="B14" s="3" t="s">
        <v>395</v>
      </c>
      <c r="C14" s="3" t="s">
        <v>74</v>
      </c>
      <c r="D14" s="3" t="s">
        <v>74</v>
      </c>
      <c r="E14" s="3" t="s">
        <v>74</v>
      </c>
      <c r="F14" s="3" t="s">
        <v>396</v>
      </c>
      <c r="G14" s="3" t="s">
        <v>74</v>
      </c>
      <c r="H14" s="3" t="s">
        <v>74</v>
      </c>
      <c r="I14" s="3" t="s">
        <v>397</v>
      </c>
      <c r="J14" s="3" t="s">
        <v>398</v>
      </c>
      <c r="K14" s="3" t="s">
        <v>74</v>
      </c>
      <c r="L14" s="3" t="s">
        <v>74</v>
      </c>
      <c r="M14" s="3" t="s">
        <v>78</v>
      </c>
      <c r="N14" s="3" t="s">
        <v>79</v>
      </c>
      <c r="O14" s="3" t="s">
        <v>74</v>
      </c>
      <c r="P14" s="3" t="s">
        <v>74</v>
      </c>
      <c r="Q14" s="3" t="s">
        <v>74</v>
      </c>
      <c r="R14" s="3" t="s">
        <v>74</v>
      </c>
      <c r="S14" s="3" t="s">
        <v>74</v>
      </c>
      <c r="T14" s="3" t="s">
        <v>399</v>
      </c>
      <c r="U14" s="3" t="s">
        <v>400</v>
      </c>
      <c r="V14" s="3" t="s">
        <v>401</v>
      </c>
      <c r="W14" s="3" t="s">
        <v>402</v>
      </c>
      <c r="X14" s="3" t="s">
        <v>74</v>
      </c>
      <c r="Y14" s="3" t="s">
        <v>403</v>
      </c>
      <c r="Z14" s="3" t="s">
        <v>404</v>
      </c>
      <c r="AA14" s="3" t="s">
        <v>74</v>
      </c>
      <c r="AB14" s="3" t="s">
        <v>74</v>
      </c>
      <c r="AC14" s="3" t="s">
        <v>74</v>
      </c>
      <c r="AD14" s="3" t="s">
        <v>74</v>
      </c>
      <c r="AE14" s="3" t="s">
        <v>74</v>
      </c>
      <c r="AF14" s="3" t="s">
        <v>74</v>
      </c>
      <c r="AG14" s="3">
        <v>45</v>
      </c>
      <c r="AH14" s="3">
        <v>1</v>
      </c>
      <c r="AI14" s="3">
        <v>1</v>
      </c>
      <c r="AJ14" s="3">
        <v>0</v>
      </c>
      <c r="AK14" s="3">
        <v>5</v>
      </c>
      <c r="AL14" s="3" t="s">
        <v>405</v>
      </c>
      <c r="AM14" s="3" t="s">
        <v>154</v>
      </c>
      <c r="AN14" s="3" t="s">
        <v>406</v>
      </c>
      <c r="AO14" s="3" t="s">
        <v>407</v>
      </c>
      <c r="AP14" s="3" t="s">
        <v>408</v>
      </c>
      <c r="AQ14" s="3" t="s">
        <v>74</v>
      </c>
      <c r="AR14" s="3" t="s">
        <v>398</v>
      </c>
      <c r="AS14" s="3" t="s">
        <v>409</v>
      </c>
      <c r="AT14" s="3" t="s">
        <v>295</v>
      </c>
      <c r="AU14" s="3">
        <v>2021</v>
      </c>
      <c r="AV14" s="3">
        <v>21</v>
      </c>
      <c r="AW14" s="3">
        <v>7</v>
      </c>
      <c r="AX14" s="3" t="s">
        <v>74</v>
      </c>
      <c r="AY14" s="3" t="s">
        <v>74</v>
      </c>
      <c r="AZ14" s="3" t="s">
        <v>74</v>
      </c>
      <c r="BA14" s="3" t="s">
        <v>74</v>
      </c>
      <c r="BB14" s="3">
        <v>3427</v>
      </c>
      <c r="BC14" s="3">
        <v>3436</v>
      </c>
      <c r="BD14" s="3" t="s">
        <v>74</v>
      </c>
      <c r="BE14" s="3" t="s">
        <v>410</v>
      </c>
      <c r="BF14" s="3" t="s">
        <v>411</v>
      </c>
      <c r="BG14" s="3" t="s">
        <v>74</v>
      </c>
      <c r="BH14" s="3" t="s">
        <v>412</v>
      </c>
      <c r="BI14" s="3">
        <v>10</v>
      </c>
      <c r="BJ14" s="3" t="s">
        <v>413</v>
      </c>
      <c r="BK14" s="3" t="s">
        <v>165</v>
      </c>
      <c r="BL14" s="3" t="s">
        <v>414</v>
      </c>
      <c r="BM14" s="3" t="s">
        <v>415</v>
      </c>
      <c r="BN14" s="3" t="s">
        <v>74</v>
      </c>
      <c r="BO14" s="3" t="s">
        <v>195</v>
      </c>
      <c r="BP14" s="3" t="s">
        <v>74</v>
      </c>
      <c r="BQ14" s="3" t="s">
        <v>74</v>
      </c>
      <c r="BR14" s="3" t="s">
        <v>196</v>
      </c>
      <c r="BS14" s="3" t="s">
        <v>416</v>
      </c>
      <c r="BT14" s="3" t="s">
        <v>106</v>
      </c>
    </row>
    <row r="15" spans="1:74">
      <c r="A15" s="3" t="s">
        <v>72</v>
      </c>
      <c r="B15" s="3" t="s">
        <v>417</v>
      </c>
      <c r="C15" s="3" t="s">
        <v>74</v>
      </c>
      <c r="D15" s="3" t="s">
        <v>74</v>
      </c>
      <c r="E15" s="3" t="s">
        <v>74</v>
      </c>
      <c r="F15" s="3" t="s">
        <v>418</v>
      </c>
      <c r="G15" s="3" t="s">
        <v>74</v>
      </c>
      <c r="H15" s="3" t="s">
        <v>74</v>
      </c>
      <c r="I15" s="3" t="s">
        <v>419</v>
      </c>
      <c r="J15" s="3" t="s">
        <v>420</v>
      </c>
      <c r="K15" s="3" t="s">
        <v>74</v>
      </c>
      <c r="L15" s="3" t="s">
        <v>74</v>
      </c>
      <c r="M15" s="3" t="s">
        <v>78</v>
      </c>
      <c r="N15" s="3" t="s">
        <v>79</v>
      </c>
      <c r="O15" s="3" t="s">
        <v>74</v>
      </c>
      <c r="P15" s="3" t="s">
        <v>74</v>
      </c>
      <c r="Q15" s="3" t="s">
        <v>74</v>
      </c>
      <c r="R15" s="3" t="s">
        <v>74</v>
      </c>
      <c r="S15" s="3" t="s">
        <v>74</v>
      </c>
      <c r="T15" s="3" t="s">
        <v>74</v>
      </c>
      <c r="U15" s="3" t="s">
        <v>74</v>
      </c>
      <c r="V15" s="3" t="s">
        <v>421</v>
      </c>
      <c r="W15" s="3" t="s">
        <v>422</v>
      </c>
      <c r="X15" s="3" t="s">
        <v>423</v>
      </c>
      <c r="Y15" s="3" t="s">
        <v>424</v>
      </c>
      <c r="Z15" s="3" t="s">
        <v>425</v>
      </c>
      <c r="AA15" s="3" t="s">
        <v>74</v>
      </c>
      <c r="AB15" s="3" t="s">
        <v>426</v>
      </c>
      <c r="AC15" s="3" t="s">
        <v>74</v>
      </c>
      <c r="AD15" s="3" t="s">
        <v>74</v>
      </c>
      <c r="AE15" s="3" t="s">
        <v>74</v>
      </c>
      <c r="AF15" s="3" t="s">
        <v>74</v>
      </c>
      <c r="AG15" s="3">
        <v>50</v>
      </c>
      <c r="AH15" s="3">
        <v>0</v>
      </c>
      <c r="AI15" s="3">
        <v>0</v>
      </c>
      <c r="AJ15" s="3">
        <v>0</v>
      </c>
      <c r="AK15" s="3">
        <v>2</v>
      </c>
      <c r="AL15" s="3" t="s">
        <v>427</v>
      </c>
      <c r="AM15" s="3" t="s">
        <v>428</v>
      </c>
      <c r="AN15" s="3" t="s">
        <v>429</v>
      </c>
      <c r="AO15" s="3" t="s">
        <v>430</v>
      </c>
      <c r="AP15" s="3" t="s">
        <v>431</v>
      </c>
      <c r="AQ15" s="3" t="s">
        <v>74</v>
      </c>
      <c r="AR15" s="3" t="s">
        <v>432</v>
      </c>
      <c r="AS15" s="3" t="s">
        <v>433</v>
      </c>
      <c r="AT15" s="3" t="s">
        <v>97</v>
      </c>
      <c r="AU15" s="3">
        <v>2021</v>
      </c>
      <c r="AV15" s="3">
        <v>48</v>
      </c>
      <c r="AW15" s="3">
        <v>1</v>
      </c>
      <c r="AX15" s="3" t="s">
        <v>74</v>
      </c>
      <c r="AY15" s="3" t="s">
        <v>74</v>
      </c>
      <c r="AZ15" s="3" t="s">
        <v>74</v>
      </c>
      <c r="BA15" s="3" t="s">
        <v>74</v>
      </c>
      <c r="BB15" s="3">
        <v>71</v>
      </c>
      <c r="BC15" s="3">
        <v>86</v>
      </c>
      <c r="BD15" s="3" t="s">
        <v>434</v>
      </c>
      <c r="BE15" s="3" t="s">
        <v>435</v>
      </c>
      <c r="BF15" s="3" t="s">
        <v>436</v>
      </c>
      <c r="BG15" s="3" t="s">
        <v>74</v>
      </c>
      <c r="BH15" s="3" t="s">
        <v>74</v>
      </c>
      <c r="BI15" s="3">
        <v>16</v>
      </c>
      <c r="BJ15" s="3" t="s">
        <v>437</v>
      </c>
      <c r="BK15" s="3" t="s">
        <v>246</v>
      </c>
      <c r="BL15" s="3" t="s">
        <v>437</v>
      </c>
      <c r="BM15" s="3" t="s">
        <v>438</v>
      </c>
      <c r="BN15" s="3" t="s">
        <v>74</v>
      </c>
      <c r="BO15" s="3" t="s">
        <v>74</v>
      </c>
      <c r="BP15" s="3" t="s">
        <v>74</v>
      </c>
      <c r="BQ15" s="3" t="s">
        <v>74</v>
      </c>
      <c r="BR15" s="3" t="s">
        <v>196</v>
      </c>
      <c r="BS15" s="3" t="s">
        <v>439</v>
      </c>
      <c r="BT15" s="3" t="s">
        <v>106</v>
      </c>
    </row>
    <row r="16" spans="1:74">
      <c r="A16" s="3" t="s">
        <v>72</v>
      </c>
      <c r="B16" s="3" t="s">
        <v>440</v>
      </c>
      <c r="C16" s="3" t="s">
        <v>74</v>
      </c>
      <c r="D16" s="3" t="s">
        <v>74</v>
      </c>
      <c r="E16" s="3" t="s">
        <v>74</v>
      </c>
      <c r="F16" s="3" t="s">
        <v>441</v>
      </c>
      <c r="G16" s="3" t="s">
        <v>74</v>
      </c>
      <c r="H16" s="3" t="s">
        <v>74</v>
      </c>
      <c r="I16" s="3" t="s">
        <v>442</v>
      </c>
      <c r="J16" s="3" t="s">
        <v>443</v>
      </c>
      <c r="K16" s="3" t="s">
        <v>74</v>
      </c>
      <c r="L16" s="3" t="s">
        <v>74</v>
      </c>
      <c r="M16" s="3" t="s">
        <v>78</v>
      </c>
      <c r="N16" s="3" t="s">
        <v>79</v>
      </c>
      <c r="O16" s="3" t="s">
        <v>74</v>
      </c>
      <c r="P16" s="3" t="s">
        <v>74</v>
      </c>
      <c r="Q16" s="3" t="s">
        <v>74</v>
      </c>
      <c r="R16" s="3" t="s">
        <v>74</v>
      </c>
      <c r="S16" s="3" t="s">
        <v>74</v>
      </c>
      <c r="T16" s="3" t="s">
        <v>74</v>
      </c>
      <c r="U16" s="3" t="s">
        <v>444</v>
      </c>
      <c r="V16" s="3" t="s">
        <v>445</v>
      </c>
      <c r="W16" s="3" t="s">
        <v>446</v>
      </c>
      <c r="X16" s="3" t="s">
        <v>447</v>
      </c>
      <c r="Y16" s="3" t="s">
        <v>448</v>
      </c>
      <c r="Z16" s="3" t="s">
        <v>449</v>
      </c>
      <c r="AA16" s="3" t="s">
        <v>74</v>
      </c>
      <c r="AB16" s="3" t="s">
        <v>74</v>
      </c>
      <c r="AC16" s="3" t="s">
        <v>74</v>
      </c>
      <c r="AD16" s="3" t="s">
        <v>74</v>
      </c>
      <c r="AE16" s="3" t="s">
        <v>74</v>
      </c>
      <c r="AF16" s="3" t="s">
        <v>74</v>
      </c>
      <c r="AG16" s="3">
        <v>191</v>
      </c>
      <c r="AH16" s="3">
        <v>5</v>
      </c>
      <c r="AI16" s="3">
        <v>5</v>
      </c>
      <c r="AJ16" s="3">
        <v>1</v>
      </c>
      <c r="AK16" s="3">
        <v>1</v>
      </c>
      <c r="AL16" s="3" t="s">
        <v>450</v>
      </c>
      <c r="AM16" s="3" t="s">
        <v>451</v>
      </c>
      <c r="AN16" s="3" t="s">
        <v>452</v>
      </c>
      <c r="AO16" s="3" t="s">
        <v>453</v>
      </c>
      <c r="AP16" s="3" t="s">
        <v>454</v>
      </c>
      <c r="AQ16" s="3" t="s">
        <v>74</v>
      </c>
      <c r="AR16" s="3" t="s">
        <v>455</v>
      </c>
      <c r="AS16" s="3" t="s">
        <v>456</v>
      </c>
      <c r="AT16" s="3" t="s">
        <v>457</v>
      </c>
      <c r="AU16" s="3">
        <v>2021</v>
      </c>
      <c r="AV16" s="3">
        <v>125</v>
      </c>
      <c r="AW16" s="3">
        <v>1</v>
      </c>
      <c r="AX16" s="3" t="s">
        <v>74</v>
      </c>
      <c r="AY16" s="3" t="s">
        <v>74</v>
      </c>
      <c r="AZ16" s="3" t="s">
        <v>74</v>
      </c>
      <c r="BA16" s="3" t="s">
        <v>74</v>
      </c>
      <c r="BB16" s="3">
        <v>91</v>
      </c>
      <c r="BC16" s="3">
        <v>122</v>
      </c>
      <c r="BD16" s="3" t="s">
        <v>74</v>
      </c>
      <c r="BE16" s="3" t="s">
        <v>458</v>
      </c>
      <c r="BF16" s="3" t="s">
        <v>459</v>
      </c>
      <c r="BG16" s="3" t="s">
        <v>74</v>
      </c>
      <c r="BH16" s="3" t="s">
        <v>74</v>
      </c>
      <c r="BI16" s="3">
        <v>32</v>
      </c>
      <c r="BJ16" s="3" t="s">
        <v>460</v>
      </c>
      <c r="BK16" s="3" t="s">
        <v>246</v>
      </c>
      <c r="BL16" s="3" t="s">
        <v>460</v>
      </c>
      <c r="BM16" s="3" t="s">
        <v>461</v>
      </c>
      <c r="BN16" s="3" t="s">
        <v>74</v>
      </c>
      <c r="BO16" s="3" t="s">
        <v>74</v>
      </c>
      <c r="BP16" s="3" t="s">
        <v>74</v>
      </c>
      <c r="BQ16" s="3" t="s">
        <v>74</v>
      </c>
      <c r="BR16" s="3" t="s">
        <v>196</v>
      </c>
      <c r="BS16" s="3" t="s">
        <v>462</v>
      </c>
      <c r="BT16" s="3" t="s">
        <v>106</v>
      </c>
    </row>
    <row r="17" spans="1:74">
      <c r="A17" s="3" t="s">
        <v>72</v>
      </c>
      <c r="B17" s="3" t="s">
        <v>463</v>
      </c>
      <c r="C17" s="3" t="s">
        <v>74</v>
      </c>
      <c r="D17" s="3" t="s">
        <v>74</v>
      </c>
      <c r="E17" s="3" t="s">
        <v>74</v>
      </c>
      <c r="F17" s="3" t="s">
        <v>464</v>
      </c>
      <c r="G17" s="3" t="s">
        <v>74</v>
      </c>
      <c r="H17" s="3" t="s">
        <v>74</v>
      </c>
      <c r="I17" s="3" t="s">
        <v>465</v>
      </c>
      <c r="J17" s="3" t="s">
        <v>466</v>
      </c>
      <c r="K17" s="3" t="s">
        <v>74</v>
      </c>
      <c r="L17" s="3" t="s">
        <v>74</v>
      </c>
      <c r="M17" s="3" t="s">
        <v>78</v>
      </c>
      <c r="N17" s="3" t="s">
        <v>79</v>
      </c>
      <c r="O17" s="3" t="s">
        <v>74</v>
      </c>
      <c r="P17" s="3" t="s">
        <v>74</v>
      </c>
      <c r="Q17" s="3" t="s">
        <v>74</v>
      </c>
      <c r="R17" s="3" t="s">
        <v>74</v>
      </c>
      <c r="S17" s="3" t="s">
        <v>74</v>
      </c>
      <c r="T17" s="3" t="s">
        <v>467</v>
      </c>
      <c r="U17" s="3" t="s">
        <v>468</v>
      </c>
      <c r="V17" s="3" t="s">
        <v>469</v>
      </c>
      <c r="W17" s="3" t="s">
        <v>470</v>
      </c>
      <c r="X17" s="3" t="s">
        <v>471</v>
      </c>
      <c r="Y17" s="3" t="s">
        <v>472</v>
      </c>
      <c r="Z17" s="3" t="s">
        <v>473</v>
      </c>
      <c r="AA17" s="3" t="s">
        <v>74</v>
      </c>
      <c r="AB17" s="3" t="s">
        <v>74</v>
      </c>
      <c r="AC17" s="3" t="s">
        <v>474</v>
      </c>
      <c r="AD17" s="3" t="s">
        <v>475</v>
      </c>
      <c r="AE17" s="3" t="s">
        <v>476</v>
      </c>
      <c r="AF17" s="3" t="s">
        <v>74</v>
      </c>
      <c r="AG17" s="3">
        <v>96</v>
      </c>
      <c r="AH17" s="3">
        <v>4</v>
      </c>
      <c r="AI17" s="3">
        <v>4</v>
      </c>
      <c r="AJ17" s="3">
        <v>1</v>
      </c>
      <c r="AK17" s="3">
        <v>6</v>
      </c>
      <c r="AL17" s="3" t="s">
        <v>289</v>
      </c>
      <c r="AM17" s="3" t="s">
        <v>290</v>
      </c>
      <c r="AN17" s="3" t="s">
        <v>291</v>
      </c>
      <c r="AO17" s="3" t="s">
        <v>74</v>
      </c>
      <c r="AP17" s="3" t="s">
        <v>477</v>
      </c>
      <c r="AQ17" s="3" t="s">
        <v>74</v>
      </c>
      <c r="AR17" s="3" t="s">
        <v>478</v>
      </c>
      <c r="AS17" s="3" t="s">
        <v>479</v>
      </c>
      <c r="AT17" s="3" t="s">
        <v>480</v>
      </c>
      <c r="AU17" s="3">
        <v>2021</v>
      </c>
      <c r="AV17" s="3">
        <v>13</v>
      </c>
      <c r="AW17" s="3">
        <v>6</v>
      </c>
      <c r="AX17" s="3" t="s">
        <v>74</v>
      </c>
      <c r="AY17" s="3" t="s">
        <v>74</v>
      </c>
      <c r="AZ17" s="3" t="s">
        <v>74</v>
      </c>
      <c r="BA17" s="3" t="s">
        <v>74</v>
      </c>
      <c r="BB17" s="3" t="s">
        <v>74</v>
      </c>
      <c r="BC17" s="3" t="s">
        <v>74</v>
      </c>
      <c r="BD17" s="3">
        <v>862</v>
      </c>
      <c r="BE17" s="3" t="s">
        <v>481</v>
      </c>
      <c r="BF17" s="3" t="s">
        <v>482</v>
      </c>
      <c r="BG17" s="3" t="s">
        <v>74</v>
      </c>
      <c r="BH17" s="3" t="s">
        <v>74</v>
      </c>
      <c r="BI17" s="3">
        <v>23</v>
      </c>
      <c r="BJ17" s="3" t="s">
        <v>483</v>
      </c>
      <c r="BK17" s="3" t="s">
        <v>165</v>
      </c>
      <c r="BL17" s="3" t="s">
        <v>484</v>
      </c>
      <c r="BM17" s="3" t="s">
        <v>485</v>
      </c>
      <c r="BN17" s="3" t="s">
        <v>74</v>
      </c>
      <c r="BO17" s="3" t="s">
        <v>486</v>
      </c>
      <c r="BP17" s="3" t="s">
        <v>74</v>
      </c>
      <c r="BQ17" s="3" t="s">
        <v>74</v>
      </c>
      <c r="BR17" s="3" t="s">
        <v>169</v>
      </c>
      <c r="BS17" s="3" t="s">
        <v>487</v>
      </c>
      <c r="BT17" s="3" t="s">
        <v>106</v>
      </c>
      <c r="BU17" s="1"/>
    </row>
    <row r="18" spans="1:74">
      <c r="A18" s="3" t="s">
        <v>72</v>
      </c>
      <c r="B18" s="3" t="s">
        <v>488</v>
      </c>
      <c r="C18" s="3" t="s">
        <v>74</v>
      </c>
      <c r="D18" s="3" t="s">
        <v>74</v>
      </c>
      <c r="E18" s="3" t="s">
        <v>74</v>
      </c>
      <c r="F18" s="3" t="s">
        <v>489</v>
      </c>
      <c r="G18" s="3" t="s">
        <v>74</v>
      </c>
      <c r="H18" s="3" t="s">
        <v>74</v>
      </c>
      <c r="I18" s="3" t="s">
        <v>490</v>
      </c>
      <c r="J18" s="3" t="s">
        <v>491</v>
      </c>
      <c r="K18" s="3" t="s">
        <v>74</v>
      </c>
      <c r="L18" s="3" t="s">
        <v>74</v>
      </c>
      <c r="M18" s="3" t="s">
        <v>78</v>
      </c>
      <c r="N18" s="3" t="s">
        <v>79</v>
      </c>
      <c r="O18" s="3" t="s">
        <v>74</v>
      </c>
      <c r="P18" s="3" t="s">
        <v>74</v>
      </c>
      <c r="Q18" s="3" t="s">
        <v>74</v>
      </c>
      <c r="R18" s="3" t="s">
        <v>74</v>
      </c>
      <c r="S18" s="3" t="s">
        <v>74</v>
      </c>
      <c r="T18" s="3" t="s">
        <v>492</v>
      </c>
      <c r="U18" s="3" t="s">
        <v>493</v>
      </c>
      <c r="V18" s="3" t="s">
        <v>494</v>
      </c>
      <c r="W18" s="3" t="s">
        <v>495</v>
      </c>
      <c r="X18" s="3" t="s">
        <v>496</v>
      </c>
      <c r="Y18" s="3" t="s">
        <v>497</v>
      </c>
      <c r="Z18" s="3" t="s">
        <v>498</v>
      </c>
      <c r="AA18" s="3" t="s">
        <v>499</v>
      </c>
      <c r="AB18" s="3" t="s">
        <v>500</v>
      </c>
      <c r="AC18" s="3" t="s">
        <v>501</v>
      </c>
      <c r="AD18" s="3" t="s">
        <v>501</v>
      </c>
      <c r="AE18" s="3" t="s">
        <v>502</v>
      </c>
      <c r="AF18" s="3" t="s">
        <v>74</v>
      </c>
      <c r="AG18" s="3">
        <v>66</v>
      </c>
      <c r="AH18" s="3">
        <v>9</v>
      </c>
      <c r="AI18" s="3">
        <v>9</v>
      </c>
      <c r="AJ18" s="3">
        <v>0</v>
      </c>
      <c r="AK18" s="3">
        <v>8</v>
      </c>
      <c r="AL18" s="3" t="s">
        <v>503</v>
      </c>
      <c r="AM18" s="3" t="s">
        <v>504</v>
      </c>
      <c r="AN18" s="3" t="s">
        <v>505</v>
      </c>
      <c r="AO18" s="3" t="s">
        <v>506</v>
      </c>
      <c r="AP18" s="3" t="s">
        <v>507</v>
      </c>
      <c r="AQ18" s="3" t="s">
        <v>74</v>
      </c>
      <c r="AR18" s="3" t="s">
        <v>508</v>
      </c>
      <c r="AS18" s="3" t="s">
        <v>509</v>
      </c>
      <c r="AT18" s="3" t="s">
        <v>320</v>
      </c>
      <c r="AU18" s="3">
        <v>2021</v>
      </c>
      <c r="AV18" s="3">
        <v>182</v>
      </c>
      <c r="AW18" s="3" t="s">
        <v>74</v>
      </c>
      <c r="AX18" s="3" t="s">
        <v>74</v>
      </c>
      <c r="AY18" s="3" t="s">
        <v>74</v>
      </c>
      <c r="AZ18" s="3" t="s">
        <v>74</v>
      </c>
      <c r="BA18" s="3" t="s">
        <v>74</v>
      </c>
      <c r="BB18" s="3" t="s">
        <v>74</v>
      </c>
      <c r="BC18" s="3" t="s">
        <v>74</v>
      </c>
      <c r="BD18" s="3">
        <v>104285</v>
      </c>
      <c r="BE18" s="3" t="s">
        <v>510</v>
      </c>
      <c r="BF18" s="3" t="s">
        <v>511</v>
      </c>
      <c r="BG18" s="3" t="s">
        <v>74</v>
      </c>
      <c r="BH18" s="3" t="s">
        <v>512</v>
      </c>
      <c r="BI18" s="3">
        <v>10</v>
      </c>
      <c r="BJ18" s="3" t="s">
        <v>513</v>
      </c>
      <c r="BK18" s="3" t="s">
        <v>165</v>
      </c>
      <c r="BL18" s="3" t="s">
        <v>514</v>
      </c>
      <c r="BM18" s="3" t="s">
        <v>515</v>
      </c>
      <c r="BN18" s="3" t="s">
        <v>74</v>
      </c>
      <c r="BO18" s="3" t="s">
        <v>74</v>
      </c>
      <c r="BP18" s="3" t="s">
        <v>74</v>
      </c>
      <c r="BQ18" s="3" t="s">
        <v>74</v>
      </c>
      <c r="BR18" s="3" t="s">
        <v>169</v>
      </c>
      <c r="BS18" s="3" t="s">
        <v>516</v>
      </c>
      <c r="BT18" s="3" t="s">
        <v>106</v>
      </c>
      <c r="BU18" s="1"/>
    </row>
    <row r="19" spans="1:74">
      <c r="A19" s="3" t="s">
        <v>72</v>
      </c>
      <c r="B19" s="3" t="s">
        <v>517</v>
      </c>
      <c r="C19" s="3" t="s">
        <v>74</v>
      </c>
      <c r="D19" s="3" t="s">
        <v>74</v>
      </c>
      <c r="E19" s="3" t="s">
        <v>74</v>
      </c>
      <c r="F19" s="3" t="s">
        <v>518</v>
      </c>
      <c r="G19" s="3" t="s">
        <v>74</v>
      </c>
      <c r="H19" s="3" t="s">
        <v>74</v>
      </c>
      <c r="I19" s="3" t="s">
        <v>519</v>
      </c>
      <c r="J19" s="3" t="s">
        <v>520</v>
      </c>
      <c r="K19" s="3" t="s">
        <v>74</v>
      </c>
      <c r="L19" s="3" t="s">
        <v>74</v>
      </c>
      <c r="M19" s="3" t="s">
        <v>78</v>
      </c>
      <c r="N19" s="3" t="s">
        <v>79</v>
      </c>
      <c r="O19" s="3" t="s">
        <v>74</v>
      </c>
      <c r="P19" s="3" t="s">
        <v>74</v>
      </c>
      <c r="Q19" s="3" t="s">
        <v>74</v>
      </c>
      <c r="R19" s="3" t="s">
        <v>74</v>
      </c>
      <c r="S19" s="3" t="s">
        <v>74</v>
      </c>
      <c r="T19" s="3" t="s">
        <v>521</v>
      </c>
      <c r="U19" s="3" t="s">
        <v>522</v>
      </c>
      <c r="V19" s="3" t="s">
        <v>523</v>
      </c>
      <c r="W19" s="3" t="s">
        <v>524</v>
      </c>
      <c r="X19" s="3" t="s">
        <v>525</v>
      </c>
      <c r="Y19" s="3" t="s">
        <v>526</v>
      </c>
      <c r="Z19" s="3" t="s">
        <v>527</v>
      </c>
      <c r="AA19" s="3" t="s">
        <v>528</v>
      </c>
      <c r="AB19" s="3" t="s">
        <v>529</v>
      </c>
      <c r="AC19" s="3" t="s">
        <v>530</v>
      </c>
      <c r="AD19" s="3" t="s">
        <v>531</v>
      </c>
      <c r="AE19" s="3" t="s">
        <v>532</v>
      </c>
      <c r="AF19" s="3" t="s">
        <v>74</v>
      </c>
      <c r="AG19" s="3">
        <v>42</v>
      </c>
      <c r="AH19" s="3">
        <v>2</v>
      </c>
      <c r="AI19" s="3">
        <v>2</v>
      </c>
      <c r="AJ19" s="3">
        <v>0</v>
      </c>
      <c r="AK19" s="3">
        <v>8</v>
      </c>
      <c r="AL19" s="3" t="s">
        <v>533</v>
      </c>
      <c r="AM19" s="3" t="s">
        <v>534</v>
      </c>
      <c r="AN19" s="3" t="s">
        <v>535</v>
      </c>
      <c r="AO19" s="3" t="s">
        <v>536</v>
      </c>
      <c r="AP19" s="3" t="s">
        <v>74</v>
      </c>
      <c r="AQ19" s="3" t="s">
        <v>74</v>
      </c>
      <c r="AR19" s="3" t="s">
        <v>537</v>
      </c>
      <c r="AS19" s="3" t="s">
        <v>538</v>
      </c>
      <c r="AT19" s="3" t="s">
        <v>74</v>
      </c>
      <c r="AU19" s="3">
        <v>2021</v>
      </c>
      <c r="AV19" s="3">
        <v>30</v>
      </c>
      <c r="AW19" s="3">
        <v>9</v>
      </c>
      <c r="AX19" s="3" t="s">
        <v>74</v>
      </c>
      <c r="AY19" s="3" t="s">
        <v>74</v>
      </c>
      <c r="AZ19" s="3">
        <v>2</v>
      </c>
      <c r="BA19" s="3" t="s">
        <v>74</v>
      </c>
      <c r="BB19" s="3">
        <v>1096</v>
      </c>
      <c r="BC19" s="3">
        <v>1111</v>
      </c>
      <c r="BD19" s="3" t="s">
        <v>74</v>
      </c>
      <c r="BE19" s="3" t="s">
        <v>539</v>
      </c>
      <c r="BF19" s="3" t="s">
        <v>540</v>
      </c>
      <c r="BG19" s="3" t="s">
        <v>74</v>
      </c>
      <c r="BH19" s="3" t="s">
        <v>74</v>
      </c>
      <c r="BI19" s="3">
        <v>16</v>
      </c>
      <c r="BJ19" s="3" t="s">
        <v>513</v>
      </c>
      <c r="BK19" s="3" t="s">
        <v>165</v>
      </c>
      <c r="BL19" s="3" t="s">
        <v>514</v>
      </c>
      <c r="BM19" s="3" t="s">
        <v>541</v>
      </c>
      <c r="BN19" s="3" t="s">
        <v>74</v>
      </c>
      <c r="BO19" s="3" t="s">
        <v>542</v>
      </c>
      <c r="BP19" s="3" t="s">
        <v>74</v>
      </c>
      <c r="BQ19" s="3" t="s">
        <v>74</v>
      </c>
      <c r="BR19" s="3" t="s">
        <v>169</v>
      </c>
      <c r="BS19" s="3" t="s">
        <v>543</v>
      </c>
      <c r="BT19" s="3" t="s">
        <v>106</v>
      </c>
      <c r="BU19" s="1"/>
    </row>
    <row r="20" spans="1:74" ht="18.75" customHeight="1">
      <c r="A20" s="3" t="s">
        <v>72</v>
      </c>
      <c r="B20" s="3" t="s">
        <v>544</v>
      </c>
      <c r="C20" s="3" t="s">
        <v>74</v>
      </c>
      <c r="D20" s="3" t="s">
        <v>74</v>
      </c>
      <c r="E20" s="3" t="s">
        <v>74</v>
      </c>
      <c r="F20" s="3" t="s">
        <v>545</v>
      </c>
      <c r="G20" s="3" t="s">
        <v>74</v>
      </c>
      <c r="H20" s="3" t="s">
        <v>74</v>
      </c>
      <c r="I20" s="3" t="s">
        <v>546</v>
      </c>
      <c r="J20" s="3" t="s">
        <v>547</v>
      </c>
      <c r="K20" s="3" t="s">
        <v>74</v>
      </c>
      <c r="L20" s="3" t="s">
        <v>74</v>
      </c>
      <c r="M20" s="3" t="s">
        <v>78</v>
      </c>
      <c r="N20" s="3" t="s">
        <v>79</v>
      </c>
      <c r="O20" s="3" t="s">
        <v>74</v>
      </c>
      <c r="P20" s="3" t="s">
        <v>74</v>
      </c>
      <c r="Q20" s="3" t="s">
        <v>74</v>
      </c>
      <c r="R20" s="3" t="s">
        <v>74</v>
      </c>
      <c r="S20" s="3" t="s">
        <v>74</v>
      </c>
      <c r="T20" s="3" t="s">
        <v>548</v>
      </c>
      <c r="U20" s="3" t="s">
        <v>74</v>
      </c>
      <c r="V20" s="3" t="s">
        <v>549</v>
      </c>
      <c r="W20" s="3" t="s">
        <v>550</v>
      </c>
      <c r="X20" s="3" t="s">
        <v>551</v>
      </c>
      <c r="Y20" s="3" t="s">
        <v>552</v>
      </c>
      <c r="Z20" s="3" t="s">
        <v>553</v>
      </c>
      <c r="AA20" s="3" t="s">
        <v>74</v>
      </c>
      <c r="AB20" s="3" t="s">
        <v>74</v>
      </c>
      <c r="AC20" s="3" t="s">
        <v>554</v>
      </c>
      <c r="AD20" s="3" t="s">
        <v>554</v>
      </c>
      <c r="AE20" s="3" t="s">
        <v>555</v>
      </c>
      <c r="AF20" s="3" t="s">
        <v>74</v>
      </c>
      <c r="AG20" s="3">
        <v>57</v>
      </c>
      <c r="AH20" s="3">
        <v>4</v>
      </c>
      <c r="AI20" s="3">
        <v>4</v>
      </c>
      <c r="AJ20" s="3">
        <v>0</v>
      </c>
      <c r="AK20" s="3">
        <v>10</v>
      </c>
      <c r="AL20" s="3" t="s">
        <v>556</v>
      </c>
      <c r="AM20" s="3" t="s">
        <v>557</v>
      </c>
      <c r="AN20" s="3" t="s">
        <v>558</v>
      </c>
      <c r="AO20" s="3" t="s">
        <v>559</v>
      </c>
      <c r="AP20" s="3" t="s">
        <v>560</v>
      </c>
      <c r="AQ20" s="3" t="s">
        <v>74</v>
      </c>
      <c r="AR20" s="3" t="s">
        <v>561</v>
      </c>
      <c r="AS20" s="3" t="s">
        <v>562</v>
      </c>
      <c r="AT20" s="3" t="s">
        <v>363</v>
      </c>
      <c r="AU20" s="3">
        <v>2021</v>
      </c>
      <c r="AV20" s="3">
        <v>125</v>
      </c>
      <c r="AW20" s="3" t="s">
        <v>74</v>
      </c>
      <c r="AX20" s="3" t="s">
        <v>74</v>
      </c>
      <c r="AY20" s="3" t="s">
        <v>74</v>
      </c>
      <c r="AZ20" s="3" t="s">
        <v>74</v>
      </c>
      <c r="BA20" s="3" t="s">
        <v>74</v>
      </c>
      <c r="BB20" s="3" t="s">
        <v>74</v>
      </c>
      <c r="BC20" s="3" t="s">
        <v>74</v>
      </c>
      <c r="BD20" s="3">
        <v>107544</v>
      </c>
      <c r="BE20" s="3" t="s">
        <v>563</v>
      </c>
      <c r="BF20" s="3" t="s">
        <v>564</v>
      </c>
      <c r="BG20" s="3" t="s">
        <v>74</v>
      </c>
      <c r="BH20" s="3" t="s">
        <v>565</v>
      </c>
      <c r="BI20" s="3">
        <v>10</v>
      </c>
      <c r="BJ20" s="3" t="s">
        <v>566</v>
      </c>
      <c r="BK20" s="3" t="s">
        <v>165</v>
      </c>
      <c r="BL20" s="3" t="s">
        <v>567</v>
      </c>
      <c r="BM20" s="3" t="s">
        <v>568</v>
      </c>
      <c r="BN20" s="3" t="s">
        <v>74</v>
      </c>
      <c r="BO20" s="3" t="s">
        <v>195</v>
      </c>
      <c r="BP20" s="3" t="s">
        <v>74</v>
      </c>
      <c r="BQ20" s="3" t="s">
        <v>74</v>
      </c>
      <c r="BR20" s="3" t="s">
        <v>169</v>
      </c>
      <c r="BS20" s="3" t="s">
        <v>569</v>
      </c>
      <c r="BT20" s="3" t="s">
        <v>106</v>
      </c>
      <c r="BU20" s="1"/>
    </row>
    <row r="21" spans="1:74" ht="20.100000000000001" customHeight="1">
      <c r="A21" s="3" t="s">
        <v>72</v>
      </c>
      <c r="B21" s="3" t="s">
        <v>570</v>
      </c>
      <c r="C21" s="3" t="s">
        <v>74</v>
      </c>
      <c r="D21" s="3" t="s">
        <v>74</v>
      </c>
      <c r="E21" s="3" t="s">
        <v>74</v>
      </c>
      <c r="F21" s="3" t="s">
        <v>571</v>
      </c>
      <c r="G21" s="3" t="s">
        <v>74</v>
      </c>
      <c r="H21" s="3" t="s">
        <v>74</v>
      </c>
      <c r="I21" s="3" t="s">
        <v>572</v>
      </c>
      <c r="J21" s="3" t="s">
        <v>466</v>
      </c>
      <c r="K21" s="3" t="s">
        <v>74</v>
      </c>
      <c r="L21" s="3" t="s">
        <v>74</v>
      </c>
      <c r="M21" s="3" t="s">
        <v>78</v>
      </c>
      <c r="N21" s="3" t="s">
        <v>79</v>
      </c>
      <c r="O21" s="3" t="s">
        <v>74</v>
      </c>
      <c r="P21" s="3" t="s">
        <v>74</v>
      </c>
      <c r="Q21" s="3" t="s">
        <v>74</v>
      </c>
      <c r="R21" s="3" t="s">
        <v>74</v>
      </c>
      <c r="S21" s="3" t="s">
        <v>74</v>
      </c>
      <c r="T21" s="3" t="s">
        <v>573</v>
      </c>
      <c r="U21" s="3" t="s">
        <v>574</v>
      </c>
      <c r="V21" s="3" t="s">
        <v>575</v>
      </c>
      <c r="W21" s="3" t="s">
        <v>576</v>
      </c>
      <c r="X21" s="3" t="s">
        <v>577</v>
      </c>
      <c r="Y21" s="3" t="s">
        <v>578</v>
      </c>
      <c r="Z21" s="3" t="s">
        <v>579</v>
      </c>
      <c r="AA21" s="3" t="s">
        <v>580</v>
      </c>
      <c r="AB21" s="3" t="s">
        <v>581</v>
      </c>
      <c r="AC21" s="3" t="s">
        <v>582</v>
      </c>
      <c r="AD21" s="3" t="s">
        <v>582</v>
      </c>
      <c r="AE21" s="3" t="s">
        <v>583</v>
      </c>
      <c r="AF21" s="3" t="s">
        <v>74</v>
      </c>
      <c r="AG21" s="3">
        <v>49</v>
      </c>
      <c r="AH21" s="3">
        <v>12</v>
      </c>
      <c r="AI21" s="3">
        <v>12</v>
      </c>
      <c r="AJ21" s="3">
        <v>4</v>
      </c>
      <c r="AK21" s="3">
        <v>16</v>
      </c>
      <c r="AL21" s="3" t="s">
        <v>289</v>
      </c>
      <c r="AM21" s="3" t="s">
        <v>290</v>
      </c>
      <c r="AN21" s="3" t="s">
        <v>291</v>
      </c>
      <c r="AO21" s="3" t="s">
        <v>74</v>
      </c>
      <c r="AP21" s="3" t="s">
        <v>477</v>
      </c>
      <c r="AQ21" s="3" t="s">
        <v>74</v>
      </c>
      <c r="AR21" s="3" t="s">
        <v>478</v>
      </c>
      <c r="AS21" s="3" t="s">
        <v>479</v>
      </c>
      <c r="AT21" s="3" t="s">
        <v>584</v>
      </c>
      <c r="AU21" s="3">
        <v>2021</v>
      </c>
      <c r="AV21" s="3">
        <v>13</v>
      </c>
      <c r="AW21" s="3">
        <v>7</v>
      </c>
      <c r="AX21" s="3" t="s">
        <v>74</v>
      </c>
      <c r="AY21" s="3" t="s">
        <v>74</v>
      </c>
      <c r="AZ21" s="3" t="s">
        <v>74</v>
      </c>
      <c r="BA21" s="3" t="s">
        <v>74</v>
      </c>
      <c r="BB21" s="3" t="s">
        <v>74</v>
      </c>
      <c r="BC21" s="3" t="s">
        <v>74</v>
      </c>
      <c r="BD21" s="3">
        <v>958</v>
      </c>
      <c r="BE21" s="3" t="s">
        <v>585</v>
      </c>
      <c r="BF21" s="3" t="s">
        <v>586</v>
      </c>
      <c r="BG21" s="3" t="s">
        <v>74</v>
      </c>
      <c r="BH21" s="3" t="s">
        <v>74</v>
      </c>
      <c r="BI21" s="3">
        <v>20</v>
      </c>
      <c r="BJ21" s="3" t="s">
        <v>483</v>
      </c>
      <c r="BK21" s="3" t="s">
        <v>165</v>
      </c>
      <c r="BL21" s="3" t="s">
        <v>484</v>
      </c>
      <c r="BM21" s="3" t="s">
        <v>587</v>
      </c>
      <c r="BN21" s="3" t="s">
        <v>74</v>
      </c>
      <c r="BO21" s="3" t="s">
        <v>195</v>
      </c>
      <c r="BP21" s="3" t="s">
        <v>74</v>
      </c>
      <c r="BQ21" s="3" t="s">
        <v>74</v>
      </c>
      <c r="BR21" s="3" t="s">
        <v>169</v>
      </c>
      <c r="BS21" s="3" t="s">
        <v>588</v>
      </c>
      <c r="BT21" s="3" t="s">
        <v>106</v>
      </c>
      <c r="BU21" s="1"/>
    </row>
    <row r="22" spans="1:74" ht="20.100000000000001" customHeight="1">
      <c r="A22" s="3" t="s">
        <v>72</v>
      </c>
      <c r="B22" s="3" t="s">
        <v>589</v>
      </c>
      <c r="C22" s="3" t="s">
        <v>74</v>
      </c>
      <c r="D22" s="3" t="s">
        <v>74</v>
      </c>
      <c r="E22" s="3" t="s">
        <v>74</v>
      </c>
      <c r="F22" s="3" t="s">
        <v>590</v>
      </c>
      <c r="G22" s="3" t="s">
        <v>74</v>
      </c>
      <c r="H22" s="3" t="s">
        <v>74</v>
      </c>
      <c r="I22" s="3" t="s">
        <v>591</v>
      </c>
      <c r="J22" s="3" t="s">
        <v>592</v>
      </c>
      <c r="K22" s="3" t="s">
        <v>74</v>
      </c>
      <c r="L22" s="3" t="s">
        <v>74</v>
      </c>
      <c r="M22" s="3" t="s">
        <v>78</v>
      </c>
      <c r="N22" s="3" t="s">
        <v>79</v>
      </c>
      <c r="O22" s="3" t="s">
        <v>74</v>
      </c>
      <c r="P22" s="3" t="s">
        <v>74</v>
      </c>
      <c r="Q22" s="3" t="s">
        <v>74</v>
      </c>
      <c r="R22" s="3" t="s">
        <v>74</v>
      </c>
      <c r="S22" s="3" t="s">
        <v>74</v>
      </c>
      <c r="T22" s="3" t="s">
        <v>74</v>
      </c>
      <c r="U22" s="3" t="s">
        <v>593</v>
      </c>
      <c r="V22" s="3" t="s">
        <v>594</v>
      </c>
      <c r="W22" s="3" t="s">
        <v>595</v>
      </c>
      <c r="X22" s="3" t="s">
        <v>596</v>
      </c>
      <c r="Y22" s="3" t="s">
        <v>597</v>
      </c>
      <c r="Z22" s="3" t="s">
        <v>598</v>
      </c>
      <c r="AA22" s="3" t="s">
        <v>599</v>
      </c>
      <c r="AB22" s="3" t="s">
        <v>600</v>
      </c>
      <c r="AC22" s="3" t="s">
        <v>601</v>
      </c>
      <c r="AD22" s="3" t="s">
        <v>602</v>
      </c>
      <c r="AE22" s="3" t="s">
        <v>603</v>
      </c>
      <c r="AF22" s="3" t="s">
        <v>74</v>
      </c>
      <c r="AG22" s="3">
        <v>61</v>
      </c>
      <c r="AH22" s="3">
        <v>4</v>
      </c>
      <c r="AI22" s="3">
        <v>4</v>
      </c>
      <c r="AJ22" s="3">
        <v>3</v>
      </c>
      <c r="AK22" s="3">
        <v>6</v>
      </c>
      <c r="AL22" s="3" t="s">
        <v>604</v>
      </c>
      <c r="AM22" s="3" t="s">
        <v>154</v>
      </c>
      <c r="AN22" s="3" t="s">
        <v>605</v>
      </c>
      <c r="AO22" s="3" t="s">
        <v>606</v>
      </c>
      <c r="AP22" s="3" t="s">
        <v>607</v>
      </c>
      <c r="AQ22" s="3" t="s">
        <v>74</v>
      </c>
      <c r="AR22" s="3" t="s">
        <v>592</v>
      </c>
      <c r="AS22" s="3" t="s">
        <v>608</v>
      </c>
      <c r="AT22" s="3" t="s">
        <v>609</v>
      </c>
      <c r="AU22" s="3">
        <v>2021</v>
      </c>
      <c r="AV22" s="3">
        <v>2021</v>
      </c>
      <c r="AW22" s="3" t="s">
        <v>74</v>
      </c>
      <c r="AX22" s="3" t="s">
        <v>74</v>
      </c>
      <c r="AY22" s="3" t="s">
        <v>74</v>
      </c>
      <c r="AZ22" s="3" t="s">
        <v>74</v>
      </c>
      <c r="BA22" s="3" t="s">
        <v>74</v>
      </c>
      <c r="BB22" s="3" t="s">
        <v>74</v>
      </c>
      <c r="BC22" s="3" t="s">
        <v>74</v>
      </c>
      <c r="BD22" s="3">
        <v>6664164</v>
      </c>
      <c r="BE22" s="3" t="s">
        <v>610</v>
      </c>
      <c r="BF22" s="3" t="s">
        <v>611</v>
      </c>
      <c r="BG22" s="3" t="s">
        <v>74</v>
      </c>
      <c r="BH22" s="3" t="s">
        <v>74</v>
      </c>
      <c r="BI22" s="3">
        <v>15</v>
      </c>
      <c r="BJ22" s="3" t="s">
        <v>612</v>
      </c>
      <c r="BK22" s="3" t="s">
        <v>165</v>
      </c>
      <c r="BL22" s="3" t="s">
        <v>612</v>
      </c>
      <c r="BM22" s="3" t="s">
        <v>613</v>
      </c>
      <c r="BN22" s="3" t="s">
        <v>74</v>
      </c>
      <c r="BO22" s="3" t="s">
        <v>195</v>
      </c>
      <c r="BP22" s="3" t="s">
        <v>74</v>
      </c>
      <c r="BQ22" s="3" t="s">
        <v>74</v>
      </c>
      <c r="BR22" s="3" t="s">
        <v>169</v>
      </c>
      <c r="BS22" s="3" t="s">
        <v>614</v>
      </c>
      <c r="BT22" s="3" t="s">
        <v>106</v>
      </c>
      <c r="BU22" s="1"/>
    </row>
    <row r="23" spans="1:74">
      <c r="A23" s="3" t="s">
        <v>72</v>
      </c>
      <c r="B23" s="3" t="s">
        <v>615</v>
      </c>
      <c r="C23" s="3" t="s">
        <v>74</v>
      </c>
      <c r="D23" s="3" t="s">
        <v>74</v>
      </c>
      <c r="E23" s="3" t="s">
        <v>74</v>
      </c>
      <c r="F23" s="3" t="s">
        <v>616</v>
      </c>
      <c r="G23" s="3" t="s">
        <v>74</v>
      </c>
      <c r="H23" s="3" t="s">
        <v>74</v>
      </c>
      <c r="I23" s="3" t="s">
        <v>617</v>
      </c>
      <c r="J23" s="3" t="s">
        <v>618</v>
      </c>
      <c r="K23" s="3" t="s">
        <v>74</v>
      </c>
      <c r="L23" s="3" t="s">
        <v>74</v>
      </c>
      <c r="M23" s="3" t="s">
        <v>78</v>
      </c>
      <c r="N23" s="3" t="s">
        <v>79</v>
      </c>
      <c r="O23" s="3" t="s">
        <v>74</v>
      </c>
      <c r="P23" s="3" t="s">
        <v>74</v>
      </c>
      <c r="Q23" s="3" t="s">
        <v>74</v>
      </c>
      <c r="R23" s="3" t="s">
        <v>74</v>
      </c>
      <c r="S23" s="3" t="s">
        <v>74</v>
      </c>
      <c r="T23" s="3" t="s">
        <v>619</v>
      </c>
      <c r="U23" s="3" t="s">
        <v>620</v>
      </c>
      <c r="V23" s="3" t="s">
        <v>621</v>
      </c>
      <c r="W23" s="3" t="s">
        <v>622</v>
      </c>
      <c r="X23" s="3" t="s">
        <v>623</v>
      </c>
      <c r="Y23" s="3" t="s">
        <v>624</v>
      </c>
      <c r="Z23" s="3" t="s">
        <v>625</v>
      </c>
      <c r="AA23" s="3" t="s">
        <v>626</v>
      </c>
      <c r="AB23" s="3" t="s">
        <v>627</v>
      </c>
      <c r="AC23" s="3" t="s">
        <v>628</v>
      </c>
      <c r="AD23" s="3" t="s">
        <v>628</v>
      </c>
      <c r="AE23" s="3" t="s">
        <v>629</v>
      </c>
      <c r="AF23" s="3" t="s">
        <v>74</v>
      </c>
      <c r="AG23" s="3">
        <v>52</v>
      </c>
      <c r="AH23" s="3">
        <v>4</v>
      </c>
      <c r="AI23" s="3">
        <v>4</v>
      </c>
      <c r="AJ23" s="3">
        <v>0</v>
      </c>
      <c r="AK23" s="3">
        <v>8</v>
      </c>
      <c r="AL23" s="3" t="s">
        <v>630</v>
      </c>
      <c r="AM23" s="3" t="s">
        <v>631</v>
      </c>
      <c r="AN23" s="3" t="s">
        <v>632</v>
      </c>
      <c r="AO23" s="3" t="s">
        <v>633</v>
      </c>
      <c r="AP23" s="3" t="s">
        <v>634</v>
      </c>
      <c r="AQ23" s="3" t="s">
        <v>74</v>
      </c>
      <c r="AR23" s="3" t="s">
        <v>635</v>
      </c>
      <c r="AS23" s="3" t="s">
        <v>636</v>
      </c>
      <c r="AT23" s="3" t="s">
        <v>219</v>
      </c>
      <c r="AU23" s="3">
        <v>2021</v>
      </c>
      <c r="AV23" s="3">
        <v>29</v>
      </c>
      <c r="AW23" s="3">
        <v>3</v>
      </c>
      <c r="AX23" s="3" t="s">
        <v>74</v>
      </c>
      <c r="AY23" s="3" t="s">
        <v>74</v>
      </c>
      <c r="AZ23" s="3" t="s">
        <v>74</v>
      </c>
      <c r="BA23" s="3" t="s">
        <v>74</v>
      </c>
      <c r="BB23" s="3">
        <v>949</v>
      </c>
      <c r="BC23" s="3">
        <v>961</v>
      </c>
      <c r="BD23" s="3" t="s">
        <v>74</v>
      </c>
      <c r="BE23" s="3" t="s">
        <v>637</v>
      </c>
      <c r="BF23" s="3" t="s">
        <v>638</v>
      </c>
      <c r="BG23" s="3" t="s">
        <v>74</v>
      </c>
      <c r="BH23" s="3" t="s">
        <v>565</v>
      </c>
      <c r="BI23" s="3">
        <v>13</v>
      </c>
      <c r="BJ23" s="3" t="s">
        <v>639</v>
      </c>
      <c r="BK23" s="3" t="s">
        <v>165</v>
      </c>
      <c r="BL23" s="3" t="s">
        <v>640</v>
      </c>
      <c r="BM23" s="3" t="s">
        <v>641</v>
      </c>
      <c r="BN23" s="3" t="s">
        <v>74</v>
      </c>
      <c r="BO23" s="3" t="s">
        <v>103</v>
      </c>
      <c r="BP23" s="3" t="s">
        <v>74</v>
      </c>
      <c r="BQ23" s="3" t="s">
        <v>74</v>
      </c>
      <c r="BR23" s="3" t="s">
        <v>169</v>
      </c>
      <c r="BS23" s="3" t="s">
        <v>642</v>
      </c>
      <c r="BT23" s="3" t="s">
        <v>106</v>
      </c>
      <c r="BU23" s="1"/>
    </row>
    <row r="24" spans="1:74">
      <c r="A24" s="3" t="s">
        <v>72</v>
      </c>
      <c r="B24" s="3" t="s">
        <v>643</v>
      </c>
      <c r="C24" s="3" t="s">
        <v>74</v>
      </c>
      <c r="D24" s="3" t="s">
        <v>74</v>
      </c>
      <c r="E24" s="3" t="s">
        <v>74</v>
      </c>
      <c r="F24" s="3" t="s">
        <v>644</v>
      </c>
      <c r="G24" s="3" t="s">
        <v>74</v>
      </c>
      <c r="H24" s="3" t="s">
        <v>74</v>
      </c>
      <c r="I24" s="3" t="s">
        <v>645</v>
      </c>
      <c r="J24" s="3" t="s">
        <v>646</v>
      </c>
      <c r="K24" s="3" t="s">
        <v>74</v>
      </c>
      <c r="L24" s="3" t="s">
        <v>74</v>
      </c>
      <c r="M24" s="3" t="s">
        <v>78</v>
      </c>
      <c r="N24" s="3" t="s">
        <v>79</v>
      </c>
      <c r="O24" s="3" t="s">
        <v>74</v>
      </c>
      <c r="P24" s="3" t="s">
        <v>74</v>
      </c>
      <c r="Q24" s="3" t="s">
        <v>74</v>
      </c>
      <c r="R24" s="3" t="s">
        <v>74</v>
      </c>
      <c r="S24" s="3" t="s">
        <v>74</v>
      </c>
      <c r="T24" s="3" t="s">
        <v>647</v>
      </c>
      <c r="U24" s="3" t="s">
        <v>648</v>
      </c>
      <c r="V24" s="3" t="s">
        <v>649</v>
      </c>
      <c r="W24" s="3" t="s">
        <v>650</v>
      </c>
      <c r="X24" s="3" t="s">
        <v>651</v>
      </c>
      <c r="Y24" s="3" t="s">
        <v>652</v>
      </c>
      <c r="Z24" s="3" t="s">
        <v>653</v>
      </c>
      <c r="AA24" s="3" t="s">
        <v>654</v>
      </c>
      <c r="AB24" s="3" t="s">
        <v>655</v>
      </c>
      <c r="AC24" s="3" t="s">
        <v>656</v>
      </c>
      <c r="AD24" s="3" t="s">
        <v>657</v>
      </c>
      <c r="AE24" s="3" t="s">
        <v>658</v>
      </c>
      <c r="AF24" s="3" t="s">
        <v>74</v>
      </c>
      <c r="AG24" s="3">
        <v>80</v>
      </c>
      <c r="AH24" s="3">
        <v>9</v>
      </c>
      <c r="AI24" s="3">
        <v>9</v>
      </c>
      <c r="AJ24" s="3">
        <v>5</v>
      </c>
      <c r="AK24" s="3">
        <v>27</v>
      </c>
      <c r="AL24" s="3" t="s">
        <v>556</v>
      </c>
      <c r="AM24" s="3" t="s">
        <v>557</v>
      </c>
      <c r="AN24" s="3" t="s">
        <v>558</v>
      </c>
      <c r="AO24" s="3" t="s">
        <v>659</v>
      </c>
      <c r="AP24" s="3" t="s">
        <v>660</v>
      </c>
      <c r="AQ24" s="3" t="s">
        <v>74</v>
      </c>
      <c r="AR24" s="3" t="s">
        <v>661</v>
      </c>
      <c r="AS24" s="3" t="s">
        <v>662</v>
      </c>
      <c r="AT24" s="3" t="s">
        <v>160</v>
      </c>
      <c r="AU24" s="3">
        <v>2021</v>
      </c>
      <c r="AV24" s="3">
        <v>782</v>
      </c>
      <c r="AW24" s="3" t="s">
        <v>74</v>
      </c>
      <c r="AX24" s="3" t="s">
        <v>74</v>
      </c>
      <c r="AY24" s="3" t="s">
        <v>74</v>
      </c>
      <c r="AZ24" s="3" t="s">
        <v>74</v>
      </c>
      <c r="BA24" s="3" t="s">
        <v>74</v>
      </c>
      <c r="BB24" s="3" t="s">
        <v>74</v>
      </c>
      <c r="BC24" s="3" t="s">
        <v>74</v>
      </c>
      <c r="BD24" s="3">
        <v>146800</v>
      </c>
      <c r="BE24" s="3" t="s">
        <v>663</v>
      </c>
      <c r="BF24" s="3" t="s">
        <v>664</v>
      </c>
      <c r="BG24" s="3" t="s">
        <v>74</v>
      </c>
      <c r="BH24" s="3" t="s">
        <v>665</v>
      </c>
      <c r="BI24" s="3">
        <v>19</v>
      </c>
      <c r="BJ24" s="3" t="s">
        <v>164</v>
      </c>
      <c r="BK24" s="3" t="s">
        <v>165</v>
      </c>
      <c r="BL24" s="3" t="s">
        <v>166</v>
      </c>
      <c r="BM24" s="3" t="s">
        <v>666</v>
      </c>
      <c r="BN24" s="3">
        <v>33838379</v>
      </c>
      <c r="BO24" s="3" t="s">
        <v>74</v>
      </c>
      <c r="BP24" s="3" t="s">
        <v>74</v>
      </c>
      <c r="BQ24" s="3" t="s">
        <v>74</v>
      </c>
      <c r="BR24" s="3" t="s">
        <v>169</v>
      </c>
      <c r="BS24" s="3" t="s">
        <v>667</v>
      </c>
      <c r="BT24" s="3" t="s">
        <v>106</v>
      </c>
      <c r="BU24" s="1"/>
    </row>
    <row r="25" spans="1:74">
      <c r="A25" s="3" t="s">
        <v>72</v>
      </c>
      <c r="B25" s="3" t="s">
        <v>668</v>
      </c>
      <c r="C25" s="3" t="s">
        <v>74</v>
      </c>
      <c r="D25" s="3" t="s">
        <v>74</v>
      </c>
      <c r="E25" s="3" t="s">
        <v>74</v>
      </c>
      <c r="F25" s="3" t="s">
        <v>669</v>
      </c>
      <c r="G25" s="3" t="s">
        <v>74</v>
      </c>
      <c r="H25" s="3" t="s">
        <v>74</v>
      </c>
      <c r="I25" s="3" t="s">
        <v>670</v>
      </c>
      <c r="J25" s="3" t="s">
        <v>671</v>
      </c>
      <c r="K25" s="3" t="s">
        <v>74</v>
      </c>
      <c r="L25" s="3" t="s">
        <v>74</v>
      </c>
      <c r="M25" s="3" t="s">
        <v>78</v>
      </c>
      <c r="N25" s="3" t="s">
        <v>79</v>
      </c>
      <c r="O25" s="3" t="s">
        <v>74</v>
      </c>
      <c r="P25" s="3" t="s">
        <v>74</v>
      </c>
      <c r="Q25" s="3" t="s">
        <v>74</v>
      </c>
      <c r="R25" s="3" t="s">
        <v>74</v>
      </c>
      <c r="S25" s="3" t="s">
        <v>74</v>
      </c>
      <c r="T25" s="3" t="s">
        <v>672</v>
      </c>
      <c r="U25" s="3" t="s">
        <v>673</v>
      </c>
      <c r="V25" s="3" t="s">
        <v>674</v>
      </c>
      <c r="W25" s="3" t="s">
        <v>675</v>
      </c>
      <c r="X25" s="3" t="s">
        <v>676</v>
      </c>
      <c r="Y25" s="3" t="s">
        <v>677</v>
      </c>
      <c r="Z25" s="3" t="s">
        <v>678</v>
      </c>
      <c r="AA25" s="3" t="s">
        <v>74</v>
      </c>
      <c r="AB25" s="3" t="s">
        <v>74</v>
      </c>
      <c r="AC25" s="3" t="s">
        <v>74</v>
      </c>
      <c r="AD25" s="3" t="s">
        <v>74</v>
      </c>
      <c r="AE25" s="3" t="s">
        <v>74</v>
      </c>
      <c r="AF25" s="3" t="s">
        <v>74</v>
      </c>
      <c r="AG25" s="3">
        <v>36</v>
      </c>
      <c r="AH25" s="3">
        <v>2</v>
      </c>
      <c r="AI25" s="3">
        <v>2</v>
      </c>
      <c r="AJ25" s="3">
        <v>0</v>
      </c>
      <c r="AK25" s="3">
        <v>4</v>
      </c>
      <c r="AL25" s="3" t="s">
        <v>405</v>
      </c>
      <c r="AM25" s="3" t="s">
        <v>154</v>
      </c>
      <c r="AN25" s="3" t="s">
        <v>679</v>
      </c>
      <c r="AO25" s="3" t="s">
        <v>680</v>
      </c>
      <c r="AP25" s="3" t="s">
        <v>74</v>
      </c>
      <c r="AQ25" s="3" t="s">
        <v>74</v>
      </c>
      <c r="AR25" s="3" t="s">
        <v>681</v>
      </c>
      <c r="AS25" s="3" t="s">
        <v>682</v>
      </c>
      <c r="AT25" s="3" t="s">
        <v>268</v>
      </c>
      <c r="AU25" s="3">
        <v>2020</v>
      </c>
      <c r="AV25" s="3">
        <v>11</v>
      </c>
      <c r="AW25" s="3">
        <v>3</v>
      </c>
      <c r="AX25" s="3" t="s">
        <v>74</v>
      </c>
      <c r="AY25" s="3" t="s">
        <v>74</v>
      </c>
      <c r="AZ25" s="3" t="s">
        <v>74</v>
      </c>
      <c r="BA25" s="3" t="s">
        <v>74</v>
      </c>
      <c r="BB25" s="3">
        <v>677</v>
      </c>
      <c r="BC25" s="3">
        <v>684</v>
      </c>
      <c r="BD25" s="3" t="s">
        <v>74</v>
      </c>
      <c r="BE25" s="3" t="s">
        <v>683</v>
      </c>
      <c r="BF25" s="3" t="s">
        <v>684</v>
      </c>
      <c r="BG25" s="3" t="s">
        <v>74</v>
      </c>
      <c r="BH25" s="3" t="s">
        <v>74</v>
      </c>
      <c r="BI25" s="3">
        <v>8</v>
      </c>
      <c r="BJ25" s="3" t="s">
        <v>100</v>
      </c>
      <c r="BK25" s="3" t="s">
        <v>165</v>
      </c>
      <c r="BL25" s="3" t="s">
        <v>100</v>
      </c>
      <c r="BM25" s="3" t="s">
        <v>685</v>
      </c>
      <c r="BN25" s="3" t="s">
        <v>74</v>
      </c>
      <c r="BO25" s="3" t="s">
        <v>168</v>
      </c>
      <c r="BP25" s="3" t="s">
        <v>74</v>
      </c>
      <c r="BQ25" s="3" t="s">
        <v>74</v>
      </c>
      <c r="BR25" s="3" t="s">
        <v>196</v>
      </c>
      <c r="BS25" s="3" t="s">
        <v>686</v>
      </c>
      <c r="BT25" s="3" t="s">
        <v>106</v>
      </c>
      <c r="BU25" t="s">
        <v>686</v>
      </c>
      <c r="BV25" t="str">
        <f>HYPERLINK("https%3A%2F%2Fwww.webofscience.com%2Fwos%2Fwoscc%2Ffull-record%2FWOS:000555970900005","View Full Record in Web of Science")</f>
        <v>View Full Record in Web of Science</v>
      </c>
    </row>
    <row r="26" spans="1:74" ht="20.100000000000001" customHeight="1">
      <c r="A26" s="3" t="s">
        <v>72</v>
      </c>
      <c r="B26" s="3" t="s">
        <v>687</v>
      </c>
      <c r="C26" s="3" t="s">
        <v>74</v>
      </c>
      <c r="D26" s="3" t="s">
        <v>74</v>
      </c>
      <c r="E26" s="3" t="s">
        <v>74</v>
      </c>
      <c r="F26" s="3" t="s">
        <v>688</v>
      </c>
      <c r="G26" s="3" t="s">
        <v>74</v>
      </c>
      <c r="H26" s="3" t="s">
        <v>74</v>
      </c>
      <c r="I26" s="3" t="s">
        <v>689</v>
      </c>
      <c r="J26" s="3" t="s">
        <v>690</v>
      </c>
      <c r="K26" s="3" t="s">
        <v>74</v>
      </c>
      <c r="L26" s="3" t="s">
        <v>74</v>
      </c>
      <c r="M26" s="3" t="s">
        <v>78</v>
      </c>
      <c r="N26" s="3" t="s">
        <v>79</v>
      </c>
      <c r="O26" s="3" t="s">
        <v>74</v>
      </c>
      <c r="P26" s="3" t="s">
        <v>74</v>
      </c>
      <c r="Q26" s="3" t="s">
        <v>74</v>
      </c>
      <c r="R26" s="3" t="s">
        <v>74</v>
      </c>
      <c r="S26" s="3" t="s">
        <v>74</v>
      </c>
      <c r="T26" s="3" t="s">
        <v>691</v>
      </c>
      <c r="U26" s="3" t="s">
        <v>692</v>
      </c>
      <c r="V26" s="3" t="s">
        <v>693</v>
      </c>
      <c r="W26" s="3" t="s">
        <v>694</v>
      </c>
      <c r="X26" s="3" t="s">
        <v>695</v>
      </c>
      <c r="Y26" s="3" t="s">
        <v>696</v>
      </c>
      <c r="Z26" s="3" t="s">
        <v>697</v>
      </c>
      <c r="AA26" s="3" t="s">
        <v>698</v>
      </c>
      <c r="AB26" s="3" t="s">
        <v>699</v>
      </c>
      <c r="AC26" s="3" t="s">
        <v>700</v>
      </c>
      <c r="AD26" s="3" t="s">
        <v>701</v>
      </c>
      <c r="AE26" s="3" t="s">
        <v>702</v>
      </c>
      <c r="AF26" s="3" t="s">
        <v>74</v>
      </c>
      <c r="AG26" s="3">
        <v>67</v>
      </c>
      <c r="AH26" s="3">
        <v>13</v>
      </c>
      <c r="AI26" s="3">
        <v>13</v>
      </c>
      <c r="AJ26" s="3">
        <v>1</v>
      </c>
      <c r="AK26" s="3">
        <v>12</v>
      </c>
      <c r="AL26" s="3" t="s">
        <v>289</v>
      </c>
      <c r="AM26" s="3" t="s">
        <v>290</v>
      </c>
      <c r="AN26" s="3" t="s">
        <v>291</v>
      </c>
      <c r="AO26" s="3" t="s">
        <v>74</v>
      </c>
      <c r="AP26" s="3" t="s">
        <v>703</v>
      </c>
      <c r="AQ26" s="3" t="s">
        <v>74</v>
      </c>
      <c r="AR26" s="3" t="s">
        <v>704</v>
      </c>
      <c r="AS26" s="3" t="s">
        <v>705</v>
      </c>
      <c r="AT26" s="3" t="s">
        <v>706</v>
      </c>
      <c r="AU26" s="3">
        <v>2020</v>
      </c>
      <c r="AV26" s="3">
        <v>9</v>
      </c>
      <c r="AW26" s="3">
        <v>8</v>
      </c>
      <c r="AX26" s="3" t="s">
        <v>74</v>
      </c>
      <c r="AY26" s="3" t="s">
        <v>74</v>
      </c>
      <c r="AZ26" s="3" t="s">
        <v>74</v>
      </c>
      <c r="BA26" s="3" t="s">
        <v>74</v>
      </c>
      <c r="BB26" s="3" t="s">
        <v>74</v>
      </c>
      <c r="BC26" s="3" t="s">
        <v>74</v>
      </c>
      <c r="BD26" s="3">
        <v>269</v>
      </c>
      <c r="BE26" s="3" t="s">
        <v>707</v>
      </c>
      <c r="BF26" s="3" t="s">
        <v>708</v>
      </c>
      <c r="BG26" s="3" t="s">
        <v>74</v>
      </c>
      <c r="BH26" s="3" t="s">
        <v>74</v>
      </c>
      <c r="BI26" s="3">
        <v>12</v>
      </c>
      <c r="BJ26" s="3" t="s">
        <v>709</v>
      </c>
      <c r="BK26" s="3" t="s">
        <v>710</v>
      </c>
      <c r="BL26" s="3" t="s">
        <v>166</v>
      </c>
      <c r="BM26" s="3" t="s">
        <v>711</v>
      </c>
      <c r="BN26" s="3" t="s">
        <v>74</v>
      </c>
      <c r="BO26" s="3" t="s">
        <v>326</v>
      </c>
      <c r="BP26" s="3" t="s">
        <v>74</v>
      </c>
      <c r="BQ26" s="3" t="s">
        <v>74</v>
      </c>
      <c r="BR26" s="3" t="s">
        <v>196</v>
      </c>
      <c r="BS26" s="3" t="s">
        <v>712</v>
      </c>
      <c r="BT26" s="3" t="s">
        <v>106</v>
      </c>
      <c r="BU26" t="s">
        <v>712</v>
      </c>
      <c r="BV26" t="str">
        <f>HYPERLINK("https%3A%2F%2Fwww.webofscience.com%2Fwos%2Fwoscc%2Ffull-record%2FWOS:000577841900001","View Full Record in Web of Science")</f>
        <v>View Full Record in Web of Science</v>
      </c>
    </row>
    <row r="27" spans="1:74">
      <c r="A27" s="3" t="s">
        <v>72</v>
      </c>
      <c r="B27" s="3" t="s">
        <v>713</v>
      </c>
      <c r="C27" s="3" t="s">
        <v>74</v>
      </c>
      <c r="D27" s="3" t="s">
        <v>74</v>
      </c>
      <c r="E27" s="3" t="s">
        <v>74</v>
      </c>
      <c r="F27" s="3" t="s">
        <v>714</v>
      </c>
      <c r="G27" s="3" t="s">
        <v>74</v>
      </c>
      <c r="H27" s="3" t="s">
        <v>74</v>
      </c>
      <c r="I27" s="3" t="s">
        <v>715</v>
      </c>
      <c r="J27" s="3" t="s">
        <v>646</v>
      </c>
      <c r="K27" s="3" t="s">
        <v>74</v>
      </c>
      <c r="L27" s="3" t="s">
        <v>74</v>
      </c>
      <c r="M27" s="3" t="s">
        <v>78</v>
      </c>
      <c r="N27" s="3" t="s">
        <v>79</v>
      </c>
      <c r="O27" s="3" t="s">
        <v>74</v>
      </c>
      <c r="P27" s="3" t="s">
        <v>74</v>
      </c>
      <c r="Q27" s="3" t="s">
        <v>74</v>
      </c>
      <c r="R27" s="3" t="s">
        <v>74</v>
      </c>
      <c r="S27" s="3" t="s">
        <v>74</v>
      </c>
      <c r="T27" s="3" t="s">
        <v>716</v>
      </c>
      <c r="U27" s="3" t="s">
        <v>717</v>
      </c>
      <c r="V27" s="3" t="s">
        <v>718</v>
      </c>
      <c r="W27" s="3" t="s">
        <v>719</v>
      </c>
      <c r="X27" s="3" t="s">
        <v>720</v>
      </c>
      <c r="Y27" s="3" t="s">
        <v>721</v>
      </c>
      <c r="Z27" s="3" t="s">
        <v>722</v>
      </c>
      <c r="AA27" s="3" t="s">
        <v>723</v>
      </c>
      <c r="AB27" s="3" t="s">
        <v>724</v>
      </c>
      <c r="AC27" s="3" t="s">
        <v>725</v>
      </c>
      <c r="AD27" s="3" t="s">
        <v>726</v>
      </c>
      <c r="AE27" s="3" t="s">
        <v>727</v>
      </c>
      <c r="AF27" s="3" t="s">
        <v>74</v>
      </c>
      <c r="AG27" s="3">
        <v>68</v>
      </c>
      <c r="AH27" s="3">
        <v>2</v>
      </c>
      <c r="AI27" s="3">
        <v>2</v>
      </c>
      <c r="AJ27" s="3">
        <v>0</v>
      </c>
      <c r="AK27" s="3">
        <v>10</v>
      </c>
      <c r="AL27" s="3" t="s">
        <v>556</v>
      </c>
      <c r="AM27" s="3" t="s">
        <v>557</v>
      </c>
      <c r="AN27" s="3" t="s">
        <v>558</v>
      </c>
      <c r="AO27" s="3" t="s">
        <v>659</v>
      </c>
      <c r="AP27" s="3" t="s">
        <v>660</v>
      </c>
      <c r="AQ27" s="3" t="s">
        <v>74</v>
      </c>
      <c r="AR27" s="3" t="s">
        <v>661</v>
      </c>
      <c r="AS27" s="3" t="s">
        <v>662</v>
      </c>
      <c r="AT27" s="3" t="s">
        <v>728</v>
      </c>
      <c r="AU27" s="3">
        <v>2020</v>
      </c>
      <c r="AV27" s="3">
        <v>717</v>
      </c>
      <c r="AW27" s="3" t="s">
        <v>74</v>
      </c>
      <c r="AX27" s="3" t="s">
        <v>74</v>
      </c>
      <c r="AY27" s="3" t="s">
        <v>74</v>
      </c>
      <c r="AZ27" s="3" t="s">
        <v>74</v>
      </c>
      <c r="BA27" s="3" t="s">
        <v>74</v>
      </c>
      <c r="BB27" s="3" t="s">
        <v>74</v>
      </c>
      <c r="BC27" s="3" t="s">
        <v>74</v>
      </c>
      <c r="BD27" s="3">
        <v>137284</v>
      </c>
      <c r="BE27" s="3" t="s">
        <v>729</v>
      </c>
      <c r="BF27" s="3" t="s">
        <v>730</v>
      </c>
      <c r="BG27" s="3" t="s">
        <v>74</v>
      </c>
      <c r="BH27" s="3" t="s">
        <v>74</v>
      </c>
      <c r="BI27" s="3">
        <v>10</v>
      </c>
      <c r="BJ27" s="3" t="s">
        <v>164</v>
      </c>
      <c r="BK27" s="3" t="s">
        <v>165</v>
      </c>
      <c r="BL27" s="3" t="s">
        <v>166</v>
      </c>
      <c r="BM27" s="3" t="s">
        <v>731</v>
      </c>
      <c r="BN27" s="3">
        <v>32084697</v>
      </c>
      <c r="BO27" s="3" t="s">
        <v>74</v>
      </c>
      <c r="BP27" s="3" t="s">
        <v>74</v>
      </c>
      <c r="BQ27" s="3" t="s">
        <v>74</v>
      </c>
      <c r="BR27" s="3" t="s">
        <v>196</v>
      </c>
      <c r="BS27" s="3" t="s">
        <v>732</v>
      </c>
      <c r="BT27" s="3" t="s">
        <v>106</v>
      </c>
      <c r="BU27" t="s">
        <v>732</v>
      </c>
      <c r="BV27" t="str">
        <f>HYPERLINK("https%3A%2F%2Fwww.webofscience.com%2Fwos%2Fwoscc%2Ffull-record%2FWOS:000519994800094","View Full Record in Web of Science")</f>
        <v>View Full Record in Web of Science</v>
      </c>
    </row>
    <row r="28" spans="1:74" ht="22.5" customHeight="1">
      <c r="A28" s="3" t="s">
        <v>72</v>
      </c>
      <c r="B28" s="3" t="s">
        <v>733</v>
      </c>
      <c r="C28" s="3" t="s">
        <v>74</v>
      </c>
      <c r="D28" s="3" t="s">
        <v>74</v>
      </c>
      <c r="E28" s="3" t="s">
        <v>74</v>
      </c>
      <c r="F28" s="3" t="s">
        <v>734</v>
      </c>
      <c r="G28" s="3" t="s">
        <v>74</v>
      </c>
      <c r="H28" s="3" t="s">
        <v>74</v>
      </c>
      <c r="I28" s="3" t="s">
        <v>735</v>
      </c>
      <c r="J28" s="3" t="s">
        <v>398</v>
      </c>
      <c r="K28" s="3" t="s">
        <v>74</v>
      </c>
      <c r="L28" s="3" t="s">
        <v>74</v>
      </c>
      <c r="M28" s="3" t="s">
        <v>78</v>
      </c>
      <c r="N28" s="3" t="s">
        <v>79</v>
      </c>
      <c r="O28" s="3" t="s">
        <v>74</v>
      </c>
      <c r="P28" s="3" t="s">
        <v>74</v>
      </c>
      <c r="Q28" s="3" t="s">
        <v>74</v>
      </c>
      <c r="R28" s="3" t="s">
        <v>74</v>
      </c>
      <c r="S28" s="3" t="s">
        <v>74</v>
      </c>
      <c r="T28" s="3" t="s">
        <v>736</v>
      </c>
      <c r="U28" s="3" t="s">
        <v>737</v>
      </c>
      <c r="V28" s="3" t="s">
        <v>738</v>
      </c>
      <c r="W28" s="3" t="s">
        <v>739</v>
      </c>
      <c r="X28" s="3" t="s">
        <v>740</v>
      </c>
      <c r="Y28" s="3" t="s">
        <v>741</v>
      </c>
      <c r="Z28" s="3" t="s">
        <v>742</v>
      </c>
      <c r="AA28" s="3" t="s">
        <v>74</v>
      </c>
      <c r="AB28" s="3" t="s">
        <v>74</v>
      </c>
      <c r="AC28" s="3" t="s">
        <v>74</v>
      </c>
      <c r="AD28" s="3" t="s">
        <v>74</v>
      </c>
      <c r="AE28" s="3" t="s">
        <v>74</v>
      </c>
      <c r="AF28" s="3" t="s">
        <v>74</v>
      </c>
      <c r="AG28" s="3">
        <v>54</v>
      </c>
      <c r="AH28" s="3">
        <v>8</v>
      </c>
      <c r="AI28" s="3">
        <v>8</v>
      </c>
      <c r="AJ28" s="3">
        <v>2</v>
      </c>
      <c r="AK28" s="3">
        <v>23</v>
      </c>
      <c r="AL28" s="3" t="s">
        <v>405</v>
      </c>
      <c r="AM28" s="3" t="s">
        <v>154</v>
      </c>
      <c r="AN28" s="3" t="s">
        <v>679</v>
      </c>
      <c r="AO28" s="3" t="s">
        <v>407</v>
      </c>
      <c r="AP28" s="3" t="s">
        <v>408</v>
      </c>
      <c r="AQ28" s="3" t="s">
        <v>74</v>
      </c>
      <c r="AR28" s="3" t="s">
        <v>398</v>
      </c>
      <c r="AS28" s="3" t="s">
        <v>409</v>
      </c>
      <c r="AT28" s="3" t="s">
        <v>219</v>
      </c>
      <c r="AU28" s="3">
        <v>2020</v>
      </c>
      <c r="AV28" s="3">
        <v>20</v>
      </c>
      <c r="AW28" s="3">
        <v>3</v>
      </c>
      <c r="AX28" s="3" t="s">
        <v>74</v>
      </c>
      <c r="AY28" s="3" t="s">
        <v>74</v>
      </c>
      <c r="AZ28" s="3" t="s">
        <v>74</v>
      </c>
      <c r="BA28" s="3" t="s">
        <v>74</v>
      </c>
      <c r="BB28" s="3">
        <v>773</v>
      </c>
      <c r="BC28" s="3">
        <v>786</v>
      </c>
      <c r="BD28" s="3" t="s">
        <v>74</v>
      </c>
      <c r="BE28" s="3" t="s">
        <v>743</v>
      </c>
      <c r="BF28" s="3" t="s">
        <v>744</v>
      </c>
      <c r="BG28" s="3" t="s">
        <v>74</v>
      </c>
      <c r="BH28" s="3" t="s">
        <v>74</v>
      </c>
      <c r="BI28" s="3">
        <v>14</v>
      </c>
      <c r="BJ28" s="3" t="s">
        <v>413</v>
      </c>
      <c r="BK28" s="3" t="s">
        <v>165</v>
      </c>
      <c r="BL28" s="3" t="s">
        <v>414</v>
      </c>
      <c r="BM28" s="3" t="s">
        <v>745</v>
      </c>
      <c r="BN28" s="3" t="s">
        <v>74</v>
      </c>
      <c r="BO28" s="3" t="s">
        <v>542</v>
      </c>
      <c r="BP28" s="3" t="s">
        <v>74</v>
      </c>
      <c r="BQ28" s="3" t="s">
        <v>74</v>
      </c>
      <c r="BR28" s="3" t="s">
        <v>196</v>
      </c>
      <c r="BS28" s="3" t="s">
        <v>746</v>
      </c>
      <c r="BT28" s="3" t="s">
        <v>106</v>
      </c>
    </row>
    <row r="29" spans="1:74" ht="20.100000000000001" customHeight="1">
      <c r="A29" s="3" t="s">
        <v>72</v>
      </c>
      <c r="B29" s="3" t="s">
        <v>747</v>
      </c>
      <c r="C29" s="3" t="s">
        <v>74</v>
      </c>
      <c r="D29" s="3" t="s">
        <v>74</v>
      </c>
      <c r="E29" s="3" t="s">
        <v>74</v>
      </c>
      <c r="F29" s="3" t="s">
        <v>748</v>
      </c>
      <c r="G29" s="3" t="s">
        <v>74</v>
      </c>
      <c r="H29" s="3" t="s">
        <v>74</v>
      </c>
      <c r="I29" s="3" t="s">
        <v>749</v>
      </c>
      <c r="J29" s="3" t="s">
        <v>331</v>
      </c>
      <c r="K29" s="3" t="s">
        <v>74</v>
      </c>
      <c r="L29" s="3" t="s">
        <v>74</v>
      </c>
      <c r="M29" s="3" t="s">
        <v>750</v>
      </c>
      <c r="N29" s="3" t="s">
        <v>79</v>
      </c>
      <c r="O29" s="3" t="s">
        <v>74</v>
      </c>
      <c r="P29" s="3" t="s">
        <v>74</v>
      </c>
      <c r="Q29" s="3" t="s">
        <v>74</v>
      </c>
      <c r="R29" s="3" t="s">
        <v>74</v>
      </c>
      <c r="S29" s="3" t="s">
        <v>74</v>
      </c>
      <c r="T29" s="3" t="s">
        <v>751</v>
      </c>
      <c r="U29" s="3" t="s">
        <v>74</v>
      </c>
      <c r="V29" s="3" t="s">
        <v>752</v>
      </c>
      <c r="W29" s="3" t="s">
        <v>753</v>
      </c>
      <c r="X29" s="3" t="s">
        <v>754</v>
      </c>
      <c r="Y29" s="3" t="s">
        <v>755</v>
      </c>
      <c r="Z29" s="3" t="s">
        <v>756</v>
      </c>
      <c r="AA29" s="3" t="s">
        <v>74</v>
      </c>
      <c r="AB29" s="3" t="s">
        <v>74</v>
      </c>
      <c r="AC29" s="3" t="s">
        <v>74</v>
      </c>
      <c r="AD29" s="3" t="s">
        <v>74</v>
      </c>
      <c r="AE29" s="3" t="s">
        <v>74</v>
      </c>
      <c r="AF29" s="3" t="s">
        <v>74</v>
      </c>
      <c r="AG29" s="3">
        <v>36</v>
      </c>
      <c r="AH29" s="3">
        <v>0</v>
      </c>
      <c r="AI29" s="3">
        <v>0</v>
      </c>
      <c r="AJ29" s="3">
        <v>0</v>
      </c>
      <c r="AK29" s="3">
        <v>1</v>
      </c>
      <c r="AL29" s="3" t="s">
        <v>341</v>
      </c>
      <c r="AM29" s="3" t="s">
        <v>342</v>
      </c>
      <c r="AN29" s="3" t="s">
        <v>343</v>
      </c>
      <c r="AO29" s="3" t="s">
        <v>344</v>
      </c>
      <c r="AP29" s="3" t="s">
        <v>74</v>
      </c>
      <c r="AQ29" s="3" t="s">
        <v>74</v>
      </c>
      <c r="AR29" s="3" t="s">
        <v>345</v>
      </c>
      <c r="AS29" s="3" t="s">
        <v>346</v>
      </c>
      <c r="AT29" s="3" t="s">
        <v>74</v>
      </c>
      <c r="AU29" s="3">
        <v>2020</v>
      </c>
      <c r="AV29" s="3">
        <v>9</v>
      </c>
      <c r="AW29" s="3">
        <v>2</v>
      </c>
      <c r="AX29" s="3" t="s">
        <v>74</v>
      </c>
      <c r="AY29" s="3" t="s">
        <v>74</v>
      </c>
      <c r="AZ29" s="3" t="s">
        <v>74</v>
      </c>
      <c r="BA29" s="3" t="s">
        <v>74</v>
      </c>
      <c r="BB29" s="3">
        <v>53</v>
      </c>
      <c r="BC29" s="3">
        <v>62</v>
      </c>
      <c r="BD29" s="3" t="s">
        <v>74</v>
      </c>
      <c r="BE29" s="3" t="s">
        <v>757</v>
      </c>
      <c r="BF29" s="3" t="s">
        <v>758</v>
      </c>
      <c r="BG29" s="3" t="s">
        <v>74</v>
      </c>
      <c r="BH29" s="3" t="s">
        <v>74</v>
      </c>
      <c r="BI29" s="3">
        <v>10</v>
      </c>
      <c r="BJ29" s="3" t="s">
        <v>100</v>
      </c>
      <c r="BK29" s="3" t="s">
        <v>101</v>
      </c>
      <c r="BL29" s="3" t="s">
        <v>100</v>
      </c>
      <c r="BM29" s="3" t="s">
        <v>759</v>
      </c>
      <c r="BN29" s="3" t="s">
        <v>74</v>
      </c>
      <c r="BO29" s="3" t="s">
        <v>195</v>
      </c>
      <c r="BP29" s="3" t="s">
        <v>74</v>
      </c>
      <c r="BQ29" s="3" t="s">
        <v>74</v>
      </c>
      <c r="BR29" s="3" t="s">
        <v>196</v>
      </c>
      <c r="BS29" s="3" t="s">
        <v>760</v>
      </c>
      <c r="BT29" s="3" t="s">
        <v>106</v>
      </c>
    </row>
    <row r="30" spans="1:74">
      <c r="A30" s="3" t="s">
        <v>72</v>
      </c>
      <c r="B30" s="3" t="s">
        <v>761</v>
      </c>
      <c r="C30" s="3" t="s">
        <v>74</v>
      </c>
      <c r="D30" s="3" t="s">
        <v>74</v>
      </c>
      <c r="E30" s="3" t="s">
        <v>74</v>
      </c>
      <c r="F30" s="3" t="s">
        <v>762</v>
      </c>
      <c r="G30" s="3" t="s">
        <v>74</v>
      </c>
      <c r="H30" s="3" t="s">
        <v>74</v>
      </c>
      <c r="I30" s="3" t="s">
        <v>763</v>
      </c>
      <c r="J30" s="3" t="s">
        <v>764</v>
      </c>
      <c r="K30" s="3" t="s">
        <v>74</v>
      </c>
      <c r="L30" s="3" t="s">
        <v>74</v>
      </c>
      <c r="M30" s="3" t="s">
        <v>78</v>
      </c>
      <c r="N30" s="3" t="s">
        <v>79</v>
      </c>
      <c r="O30" s="3" t="s">
        <v>74</v>
      </c>
      <c r="P30" s="3" t="s">
        <v>74</v>
      </c>
      <c r="Q30" s="3" t="s">
        <v>74</v>
      </c>
      <c r="R30" s="3" t="s">
        <v>74</v>
      </c>
      <c r="S30" s="3" t="s">
        <v>74</v>
      </c>
      <c r="T30" s="3" t="s">
        <v>765</v>
      </c>
      <c r="U30" s="3" t="s">
        <v>766</v>
      </c>
      <c r="V30" s="3" t="s">
        <v>767</v>
      </c>
      <c r="W30" s="3" t="s">
        <v>768</v>
      </c>
      <c r="X30" s="3" t="s">
        <v>769</v>
      </c>
      <c r="Y30" s="3" t="s">
        <v>770</v>
      </c>
      <c r="Z30" s="3" t="s">
        <v>771</v>
      </c>
      <c r="AA30" s="3" t="s">
        <v>772</v>
      </c>
      <c r="AB30" s="3" t="s">
        <v>773</v>
      </c>
      <c r="AC30" s="3" t="s">
        <v>74</v>
      </c>
      <c r="AD30" s="3" t="s">
        <v>74</v>
      </c>
      <c r="AE30" s="3" t="s">
        <v>74</v>
      </c>
      <c r="AF30" s="3" t="s">
        <v>74</v>
      </c>
      <c r="AG30" s="3">
        <v>66</v>
      </c>
      <c r="AH30" s="3">
        <v>21</v>
      </c>
      <c r="AI30" s="3">
        <v>21</v>
      </c>
      <c r="AJ30" s="3">
        <v>4</v>
      </c>
      <c r="AK30" s="3">
        <v>35</v>
      </c>
      <c r="AL30" s="3" t="s">
        <v>261</v>
      </c>
      <c r="AM30" s="3" t="s">
        <v>262</v>
      </c>
      <c r="AN30" s="3" t="s">
        <v>263</v>
      </c>
      <c r="AO30" s="3" t="s">
        <v>774</v>
      </c>
      <c r="AP30" s="3" t="s">
        <v>775</v>
      </c>
      <c r="AQ30" s="3" t="s">
        <v>74</v>
      </c>
      <c r="AR30" s="3" t="s">
        <v>776</v>
      </c>
      <c r="AS30" s="3" t="s">
        <v>777</v>
      </c>
      <c r="AT30" s="3" t="s">
        <v>584</v>
      </c>
      <c r="AU30" s="3">
        <v>2020</v>
      </c>
      <c r="AV30" s="3">
        <v>79</v>
      </c>
      <c r="AW30" s="3">
        <v>3</v>
      </c>
      <c r="AX30" s="3" t="s">
        <v>74</v>
      </c>
      <c r="AY30" s="3" t="s">
        <v>74</v>
      </c>
      <c r="AZ30" s="3" t="s">
        <v>74</v>
      </c>
      <c r="BA30" s="3" t="s">
        <v>74</v>
      </c>
      <c r="BB30" s="3">
        <v>1185</v>
      </c>
      <c r="BC30" s="3">
        <v>1197</v>
      </c>
      <c r="BD30" s="3" t="s">
        <v>74</v>
      </c>
      <c r="BE30" s="3" t="s">
        <v>778</v>
      </c>
      <c r="BF30" s="3" t="s">
        <v>779</v>
      </c>
      <c r="BG30" s="3" t="s">
        <v>74</v>
      </c>
      <c r="BH30" s="3" t="s">
        <v>780</v>
      </c>
      <c r="BI30" s="3">
        <v>13</v>
      </c>
      <c r="BJ30" s="3" t="s">
        <v>781</v>
      </c>
      <c r="BK30" s="3" t="s">
        <v>165</v>
      </c>
      <c r="BL30" s="3" t="s">
        <v>782</v>
      </c>
      <c r="BM30" s="3" t="s">
        <v>783</v>
      </c>
      <c r="BN30" s="3" t="s">
        <v>74</v>
      </c>
      <c r="BO30" s="3" t="s">
        <v>74</v>
      </c>
      <c r="BP30" s="3" t="s">
        <v>74</v>
      </c>
      <c r="BQ30" s="3" t="s">
        <v>74</v>
      </c>
      <c r="BR30" s="3" t="s">
        <v>196</v>
      </c>
      <c r="BS30" s="3" t="s">
        <v>784</v>
      </c>
      <c r="BT30" s="3" t="s">
        <v>106</v>
      </c>
    </row>
    <row r="31" spans="1:74">
      <c r="A31" s="3" t="s">
        <v>72</v>
      </c>
      <c r="B31" s="3" t="s">
        <v>785</v>
      </c>
      <c r="C31" s="3" t="s">
        <v>74</v>
      </c>
      <c r="D31" s="3" t="s">
        <v>74</v>
      </c>
      <c r="E31" s="3" t="s">
        <v>74</v>
      </c>
      <c r="F31" s="3" t="s">
        <v>786</v>
      </c>
      <c r="G31" s="3" t="s">
        <v>74</v>
      </c>
      <c r="H31" s="3" t="s">
        <v>74</v>
      </c>
      <c r="I31" s="3" t="s">
        <v>787</v>
      </c>
      <c r="J31" s="3" t="s">
        <v>141</v>
      </c>
      <c r="K31" s="3" t="s">
        <v>74</v>
      </c>
      <c r="L31" s="3" t="s">
        <v>74</v>
      </c>
      <c r="M31" s="3" t="s">
        <v>78</v>
      </c>
      <c r="N31" s="3" t="s">
        <v>79</v>
      </c>
      <c r="O31" s="3" t="s">
        <v>74</v>
      </c>
      <c r="P31" s="3" t="s">
        <v>74</v>
      </c>
      <c r="Q31" s="3" t="s">
        <v>74</v>
      </c>
      <c r="R31" s="3" t="s">
        <v>74</v>
      </c>
      <c r="S31" s="3" t="s">
        <v>74</v>
      </c>
      <c r="T31" s="3" t="s">
        <v>788</v>
      </c>
      <c r="U31" s="3" t="s">
        <v>789</v>
      </c>
      <c r="V31" s="3" t="s">
        <v>790</v>
      </c>
      <c r="W31" s="3" t="s">
        <v>791</v>
      </c>
      <c r="X31" s="3" t="s">
        <v>792</v>
      </c>
      <c r="Y31" s="3" t="s">
        <v>793</v>
      </c>
      <c r="Z31" s="3" t="s">
        <v>794</v>
      </c>
      <c r="AA31" s="3" t="s">
        <v>795</v>
      </c>
      <c r="AB31" s="3" t="s">
        <v>796</v>
      </c>
      <c r="AC31" s="3" t="s">
        <v>797</v>
      </c>
      <c r="AD31" s="3" t="s">
        <v>798</v>
      </c>
      <c r="AE31" s="3" t="s">
        <v>799</v>
      </c>
      <c r="AF31" s="3" t="s">
        <v>74</v>
      </c>
      <c r="AG31" s="3">
        <v>49</v>
      </c>
      <c r="AH31" s="3">
        <v>5</v>
      </c>
      <c r="AI31" s="3">
        <v>5</v>
      </c>
      <c r="AJ31" s="3">
        <v>0</v>
      </c>
      <c r="AK31" s="3">
        <v>15</v>
      </c>
      <c r="AL31" s="3" t="s">
        <v>153</v>
      </c>
      <c r="AM31" s="3" t="s">
        <v>154</v>
      </c>
      <c r="AN31" s="3" t="s">
        <v>155</v>
      </c>
      <c r="AO31" s="3" t="s">
        <v>156</v>
      </c>
      <c r="AP31" s="3" t="s">
        <v>157</v>
      </c>
      <c r="AQ31" s="3" t="s">
        <v>74</v>
      </c>
      <c r="AR31" s="3" t="s">
        <v>158</v>
      </c>
      <c r="AS31" s="3" t="s">
        <v>159</v>
      </c>
      <c r="AT31" s="3" t="s">
        <v>728</v>
      </c>
      <c r="AU31" s="3">
        <v>2020</v>
      </c>
      <c r="AV31" s="3">
        <v>262</v>
      </c>
      <c r="AW31" s="3" t="s">
        <v>74</v>
      </c>
      <c r="AX31" s="3" t="s">
        <v>74</v>
      </c>
      <c r="AY31" s="3" t="s">
        <v>74</v>
      </c>
      <c r="AZ31" s="3" t="s">
        <v>74</v>
      </c>
      <c r="BA31" s="3" t="s">
        <v>74</v>
      </c>
      <c r="BB31" s="3" t="s">
        <v>74</v>
      </c>
      <c r="BC31" s="3" t="s">
        <v>74</v>
      </c>
      <c r="BD31" s="3">
        <v>110316</v>
      </c>
      <c r="BE31" s="3" t="s">
        <v>800</v>
      </c>
      <c r="BF31" s="3" t="s">
        <v>801</v>
      </c>
      <c r="BG31" s="3" t="s">
        <v>74</v>
      </c>
      <c r="BH31" s="3" t="s">
        <v>74</v>
      </c>
      <c r="BI31" s="3">
        <v>11</v>
      </c>
      <c r="BJ31" s="3" t="s">
        <v>164</v>
      </c>
      <c r="BK31" s="3" t="s">
        <v>165</v>
      </c>
      <c r="BL31" s="3" t="s">
        <v>166</v>
      </c>
      <c r="BM31" s="3" t="s">
        <v>802</v>
      </c>
      <c r="BN31" s="3">
        <v>32250799</v>
      </c>
      <c r="BO31" s="3" t="s">
        <v>74</v>
      </c>
      <c r="BP31" s="3" t="s">
        <v>74</v>
      </c>
      <c r="BQ31" s="3" t="s">
        <v>74</v>
      </c>
      <c r="BR31" s="3" t="s">
        <v>169</v>
      </c>
      <c r="BS31" s="3" t="s">
        <v>803</v>
      </c>
      <c r="BT31" s="3" t="s">
        <v>106</v>
      </c>
      <c r="BU31" s="1"/>
    </row>
    <row r="32" spans="1:74" ht="20.100000000000001" customHeight="1">
      <c r="A32" s="3" t="s">
        <v>72</v>
      </c>
      <c r="B32" s="3" t="s">
        <v>804</v>
      </c>
      <c r="C32" s="3" t="s">
        <v>74</v>
      </c>
      <c r="D32" s="3" t="s">
        <v>74</v>
      </c>
      <c r="E32" s="3" t="s">
        <v>74</v>
      </c>
      <c r="F32" s="3" t="s">
        <v>805</v>
      </c>
      <c r="G32" s="3" t="s">
        <v>74</v>
      </c>
      <c r="H32" s="3" t="s">
        <v>74</v>
      </c>
      <c r="I32" s="3" t="s">
        <v>806</v>
      </c>
      <c r="J32" s="3" t="s">
        <v>807</v>
      </c>
      <c r="K32" s="3" t="s">
        <v>74</v>
      </c>
      <c r="L32" s="3" t="s">
        <v>74</v>
      </c>
      <c r="M32" s="3" t="s">
        <v>78</v>
      </c>
      <c r="N32" s="3" t="s">
        <v>79</v>
      </c>
      <c r="O32" s="3" t="s">
        <v>74</v>
      </c>
      <c r="P32" s="3" t="s">
        <v>74</v>
      </c>
      <c r="Q32" s="3" t="s">
        <v>74</v>
      </c>
      <c r="R32" s="3" t="s">
        <v>74</v>
      </c>
      <c r="S32" s="3" t="s">
        <v>74</v>
      </c>
      <c r="T32" s="3" t="s">
        <v>808</v>
      </c>
      <c r="U32" s="3" t="s">
        <v>809</v>
      </c>
      <c r="V32" s="3" t="s">
        <v>810</v>
      </c>
      <c r="W32" s="3" t="s">
        <v>811</v>
      </c>
      <c r="X32" s="3" t="s">
        <v>812</v>
      </c>
      <c r="Y32" s="3" t="s">
        <v>813</v>
      </c>
      <c r="Z32" s="3" t="s">
        <v>814</v>
      </c>
      <c r="AA32" s="3" t="s">
        <v>815</v>
      </c>
      <c r="AB32" s="3" t="s">
        <v>816</v>
      </c>
      <c r="AC32" s="3" t="s">
        <v>74</v>
      </c>
      <c r="AD32" s="3" t="s">
        <v>74</v>
      </c>
      <c r="AE32" s="3" t="s">
        <v>74</v>
      </c>
      <c r="AF32" s="3" t="s">
        <v>74</v>
      </c>
      <c r="AG32" s="3">
        <v>69</v>
      </c>
      <c r="AH32" s="3">
        <v>4</v>
      </c>
      <c r="AI32" s="3">
        <v>4</v>
      </c>
      <c r="AJ32" s="3">
        <v>2</v>
      </c>
      <c r="AK32" s="3">
        <v>8</v>
      </c>
      <c r="AL32" s="3" t="s">
        <v>817</v>
      </c>
      <c r="AM32" s="3" t="s">
        <v>504</v>
      </c>
      <c r="AN32" s="3" t="s">
        <v>818</v>
      </c>
      <c r="AO32" s="3" t="s">
        <v>819</v>
      </c>
      <c r="AP32" s="3" t="s">
        <v>820</v>
      </c>
      <c r="AQ32" s="3" t="s">
        <v>74</v>
      </c>
      <c r="AR32" s="3" t="s">
        <v>821</v>
      </c>
      <c r="AS32" s="3" t="s">
        <v>822</v>
      </c>
      <c r="AT32" s="3" t="s">
        <v>823</v>
      </c>
      <c r="AU32" s="3">
        <v>2020</v>
      </c>
      <c r="AV32" s="3">
        <v>189</v>
      </c>
      <c r="AW32" s="3" t="s">
        <v>74</v>
      </c>
      <c r="AX32" s="3" t="s">
        <v>74</v>
      </c>
      <c r="AY32" s="3" t="s">
        <v>74</v>
      </c>
      <c r="AZ32" s="3" t="s">
        <v>74</v>
      </c>
      <c r="BA32" s="3" t="s">
        <v>74</v>
      </c>
      <c r="BB32" s="3" t="s">
        <v>74</v>
      </c>
      <c r="BC32" s="3" t="s">
        <v>74</v>
      </c>
      <c r="BD32" s="3">
        <v>105122</v>
      </c>
      <c r="BE32" s="3" t="s">
        <v>824</v>
      </c>
      <c r="BF32" s="3" t="s">
        <v>825</v>
      </c>
      <c r="BG32" s="3" t="s">
        <v>74</v>
      </c>
      <c r="BH32" s="3" t="s">
        <v>74</v>
      </c>
      <c r="BI32" s="3">
        <v>15</v>
      </c>
      <c r="BJ32" s="3" t="s">
        <v>826</v>
      </c>
      <c r="BK32" s="3" t="s">
        <v>165</v>
      </c>
      <c r="BL32" s="3" t="s">
        <v>826</v>
      </c>
      <c r="BM32" s="3" t="s">
        <v>827</v>
      </c>
      <c r="BN32" s="3" t="s">
        <v>74</v>
      </c>
      <c r="BO32" s="3" t="s">
        <v>74</v>
      </c>
      <c r="BP32" s="3" t="s">
        <v>74</v>
      </c>
      <c r="BQ32" s="3" t="s">
        <v>74</v>
      </c>
      <c r="BR32" s="3" t="s">
        <v>169</v>
      </c>
      <c r="BS32" s="3" t="s">
        <v>828</v>
      </c>
      <c r="BT32" s="3" t="s">
        <v>106</v>
      </c>
      <c r="BU32" s="1"/>
    </row>
    <row r="33" spans="1:74">
      <c r="A33" s="3" t="s">
        <v>829</v>
      </c>
      <c r="B33" s="3" t="s">
        <v>830</v>
      </c>
      <c r="C33" s="3" t="s">
        <v>74</v>
      </c>
      <c r="D33" s="3" t="s">
        <v>831</v>
      </c>
      <c r="E33" s="3" t="s">
        <v>74</v>
      </c>
      <c r="F33" s="3" t="s">
        <v>832</v>
      </c>
      <c r="G33" s="3" t="s">
        <v>74</v>
      </c>
      <c r="H33" s="3" t="s">
        <v>74</v>
      </c>
      <c r="I33" s="3" t="s">
        <v>833</v>
      </c>
      <c r="J33" s="3" t="s">
        <v>834</v>
      </c>
      <c r="K33" s="3" t="s">
        <v>835</v>
      </c>
      <c r="L33" s="3" t="s">
        <v>74</v>
      </c>
      <c r="M33" s="3" t="s">
        <v>78</v>
      </c>
      <c r="N33" s="3" t="s">
        <v>836</v>
      </c>
      <c r="O33" s="3" t="s">
        <v>74</v>
      </c>
      <c r="P33" s="3" t="s">
        <v>74</v>
      </c>
      <c r="Q33" s="3" t="s">
        <v>74</v>
      </c>
      <c r="R33" s="3" t="s">
        <v>74</v>
      </c>
      <c r="S33" s="3" t="s">
        <v>74</v>
      </c>
      <c r="T33" s="3" t="s">
        <v>837</v>
      </c>
      <c r="U33" s="3" t="s">
        <v>838</v>
      </c>
      <c r="V33" s="3" t="s">
        <v>839</v>
      </c>
      <c r="W33" s="3" t="s">
        <v>840</v>
      </c>
      <c r="X33" s="3" t="s">
        <v>841</v>
      </c>
      <c r="Y33" s="3" t="s">
        <v>842</v>
      </c>
      <c r="Z33" s="3" t="s">
        <v>843</v>
      </c>
      <c r="AA33" s="3" t="s">
        <v>844</v>
      </c>
      <c r="AB33" s="3" t="s">
        <v>74</v>
      </c>
      <c r="AC33" s="3" t="s">
        <v>74</v>
      </c>
      <c r="AD33" s="3" t="s">
        <v>74</v>
      </c>
      <c r="AE33" s="3" t="s">
        <v>74</v>
      </c>
      <c r="AF33" s="3" t="s">
        <v>74</v>
      </c>
      <c r="AG33" s="3">
        <v>46</v>
      </c>
      <c r="AH33" s="3">
        <v>2</v>
      </c>
      <c r="AI33" s="3">
        <v>3</v>
      </c>
      <c r="AJ33" s="3">
        <v>1</v>
      </c>
      <c r="AK33" s="3">
        <v>18</v>
      </c>
      <c r="AL33" s="3" t="s">
        <v>126</v>
      </c>
      <c r="AM33" s="3" t="s">
        <v>91</v>
      </c>
      <c r="AN33" s="3" t="s">
        <v>92</v>
      </c>
      <c r="AO33" s="3" t="s">
        <v>845</v>
      </c>
      <c r="AP33" s="3" t="s">
        <v>846</v>
      </c>
      <c r="AQ33" s="3" t="s">
        <v>847</v>
      </c>
      <c r="AR33" s="3" t="s">
        <v>848</v>
      </c>
      <c r="AS33" s="3" t="s">
        <v>74</v>
      </c>
      <c r="AT33" s="3" t="s">
        <v>74</v>
      </c>
      <c r="AU33" s="3">
        <v>2020</v>
      </c>
      <c r="AV33" s="3">
        <v>2</v>
      </c>
      <c r="AW33" s="3" t="s">
        <v>74</v>
      </c>
      <c r="AX33" s="3" t="s">
        <v>74</v>
      </c>
      <c r="AY33" s="3" t="s">
        <v>74</v>
      </c>
      <c r="AZ33" s="3" t="s">
        <v>74</v>
      </c>
      <c r="BA33" s="3" t="s">
        <v>74</v>
      </c>
      <c r="BB33" s="3">
        <v>159</v>
      </c>
      <c r="BC33" s="3">
        <v>201</v>
      </c>
      <c r="BD33" s="3" t="s">
        <v>74</v>
      </c>
      <c r="BE33" s="3" t="s">
        <v>849</v>
      </c>
      <c r="BF33" s="3" t="s">
        <v>850</v>
      </c>
      <c r="BG33" s="3" t="s">
        <v>851</v>
      </c>
      <c r="BH33" s="3" t="s">
        <v>74</v>
      </c>
      <c r="BI33" s="3">
        <v>43</v>
      </c>
      <c r="BJ33" s="3" t="s">
        <v>852</v>
      </c>
      <c r="BK33" s="3" t="s">
        <v>853</v>
      </c>
      <c r="BL33" s="3" t="s">
        <v>854</v>
      </c>
      <c r="BM33" s="3" t="s">
        <v>855</v>
      </c>
      <c r="BN33" s="3" t="s">
        <v>74</v>
      </c>
      <c r="BO33" s="3" t="s">
        <v>74</v>
      </c>
      <c r="BP33" s="3" t="s">
        <v>74</v>
      </c>
      <c r="BQ33" s="3" t="s">
        <v>74</v>
      </c>
      <c r="BR33" s="3" t="s">
        <v>169</v>
      </c>
      <c r="BS33" s="3" t="s">
        <v>856</v>
      </c>
      <c r="BT33" s="3" t="s">
        <v>106</v>
      </c>
      <c r="BU33" s="1"/>
    </row>
    <row r="34" spans="1:74">
      <c r="A34" s="3" t="s">
        <v>72</v>
      </c>
      <c r="B34" s="3" t="s">
        <v>857</v>
      </c>
      <c r="C34" s="3" t="s">
        <v>74</v>
      </c>
      <c r="D34" s="3" t="s">
        <v>74</v>
      </c>
      <c r="E34" s="3" t="s">
        <v>74</v>
      </c>
      <c r="F34" s="3" t="s">
        <v>858</v>
      </c>
      <c r="G34" s="3" t="s">
        <v>74</v>
      </c>
      <c r="H34" s="3" t="s">
        <v>74</v>
      </c>
      <c r="I34" s="3" t="s">
        <v>859</v>
      </c>
      <c r="J34" s="3" t="s">
        <v>860</v>
      </c>
      <c r="K34" s="3" t="s">
        <v>74</v>
      </c>
      <c r="L34" s="3" t="s">
        <v>74</v>
      </c>
      <c r="M34" s="3" t="s">
        <v>861</v>
      </c>
      <c r="N34" s="3" t="s">
        <v>79</v>
      </c>
      <c r="O34" s="3" t="s">
        <v>74</v>
      </c>
      <c r="P34" s="3" t="s">
        <v>74</v>
      </c>
      <c r="Q34" s="3" t="s">
        <v>74</v>
      </c>
      <c r="R34" s="3" t="s">
        <v>74</v>
      </c>
      <c r="S34" s="3" t="s">
        <v>74</v>
      </c>
      <c r="T34" s="3" t="s">
        <v>74</v>
      </c>
      <c r="U34" s="3" t="s">
        <v>74</v>
      </c>
      <c r="V34" s="3" t="s">
        <v>862</v>
      </c>
      <c r="W34" s="3" t="s">
        <v>863</v>
      </c>
      <c r="X34" s="3" t="s">
        <v>864</v>
      </c>
      <c r="Y34" s="3" t="s">
        <v>865</v>
      </c>
      <c r="Z34" s="3" t="s">
        <v>866</v>
      </c>
      <c r="AA34" s="3" t="s">
        <v>867</v>
      </c>
      <c r="AB34" s="3" t="s">
        <v>868</v>
      </c>
      <c r="AC34" s="3" t="s">
        <v>74</v>
      </c>
      <c r="AD34" s="3" t="s">
        <v>74</v>
      </c>
      <c r="AE34" s="3" t="s">
        <v>74</v>
      </c>
      <c r="AF34" s="3" t="s">
        <v>74</v>
      </c>
      <c r="AG34" s="3">
        <v>0</v>
      </c>
      <c r="AH34" s="3">
        <v>1</v>
      </c>
      <c r="AI34" s="3">
        <v>1</v>
      </c>
      <c r="AJ34" s="3">
        <v>1</v>
      </c>
      <c r="AK34" s="3">
        <v>6</v>
      </c>
      <c r="AL34" s="3" t="s">
        <v>869</v>
      </c>
      <c r="AM34" s="3" t="s">
        <v>870</v>
      </c>
      <c r="AN34" s="3" t="s">
        <v>871</v>
      </c>
      <c r="AO34" s="3" t="s">
        <v>872</v>
      </c>
      <c r="AP34" s="3" t="s">
        <v>873</v>
      </c>
      <c r="AQ34" s="3" t="s">
        <v>74</v>
      </c>
      <c r="AR34" s="3" t="s">
        <v>874</v>
      </c>
      <c r="AS34" s="3" t="s">
        <v>875</v>
      </c>
      <c r="AT34" s="3" t="s">
        <v>876</v>
      </c>
      <c r="AU34" s="3">
        <v>2019</v>
      </c>
      <c r="AV34" s="3">
        <v>130</v>
      </c>
      <c r="AW34" s="3">
        <v>4</v>
      </c>
      <c r="AX34" s="3" t="s">
        <v>74</v>
      </c>
      <c r="AY34" s="3" t="s">
        <v>74</v>
      </c>
      <c r="AZ34" s="3" t="s">
        <v>74</v>
      </c>
      <c r="BA34" s="3" t="s">
        <v>74</v>
      </c>
      <c r="BB34" s="3">
        <v>729</v>
      </c>
      <c r="BC34" s="3">
        <v>742</v>
      </c>
      <c r="BD34" s="3" t="s">
        <v>74</v>
      </c>
      <c r="BE34" s="3" t="s">
        <v>877</v>
      </c>
      <c r="BF34" s="3" t="s">
        <v>878</v>
      </c>
      <c r="BG34" s="3" t="s">
        <v>74</v>
      </c>
      <c r="BH34" s="3" t="s">
        <v>74</v>
      </c>
      <c r="BI34" s="3">
        <v>14</v>
      </c>
      <c r="BJ34" s="3" t="s">
        <v>514</v>
      </c>
      <c r="BK34" s="3" t="s">
        <v>101</v>
      </c>
      <c r="BL34" s="3" t="s">
        <v>514</v>
      </c>
      <c r="BM34" s="3" t="s">
        <v>879</v>
      </c>
      <c r="BN34" s="3" t="s">
        <v>74</v>
      </c>
      <c r="BO34" s="3" t="s">
        <v>880</v>
      </c>
      <c r="BP34" s="3" t="s">
        <v>74</v>
      </c>
      <c r="BQ34" s="3" t="s">
        <v>74</v>
      </c>
      <c r="BR34" s="3" t="s">
        <v>196</v>
      </c>
      <c r="BS34" s="3" t="s">
        <v>881</v>
      </c>
      <c r="BT34" s="3" t="s">
        <v>106</v>
      </c>
    </row>
    <row r="35" spans="1:74">
      <c r="A35" s="3" t="s">
        <v>72</v>
      </c>
      <c r="B35" s="3" t="s">
        <v>882</v>
      </c>
      <c r="C35" s="3" t="s">
        <v>74</v>
      </c>
      <c r="D35" s="3" t="s">
        <v>74</v>
      </c>
      <c r="E35" s="3" t="s">
        <v>74</v>
      </c>
      <c r="F35" s="3" t="s">
        <v>883</v>
      </c>
      <c r="G35" s="3" t="s">
        <v>74</v>
      </c>
      <c r="H35" s="3" t="s">
        <v>74</v>
      </c>
      <c r="I35" s="3" t="s">
        <v>884</v>
      </c>
      <c r="J35" s="3" t="s">
        <v>885</v>
      </c>
      <c r="K35" s="3" t="s">
        <v>74</v>
      </c>
      <c r="L35" s="3" t="s">
        <v>74</v>
      </c>
      <c r="M35" s="3" t="s">
        <v>78</v>
      </c>
      <c r="N35" s="3" t="s">
        <v>79</v>
      </c>
      <c r="O35" s="3" t="s">
        <v>74</v>
      </c>
      <c r="P35" s="3" t="s">
        <v>74</v>
      </c>
      <c r="Q35" s="3" t="s">
        <v>74</v>
      </c>
      <c r="R35" s="3" t="s">
        <v>74</v>
      </c>
      <c r="S35" s="3" t="s">
        <v>74</v>
      </c>
      <c r="T35" s="3" t="s">
        <v>886</v>
      </c>
      <c r="U35" s="3" t="s">
        <v>887</v>
      </c>
      <c r="V35" s="3" t="s">
        <v>888</v>
      </c>
      <c r="W35" s="3" t="s">
        <v>889</v>
      </c>
      <c r="X35" s="3" t="s">
        <v>74</v>
      </c>
      <c r="Y35" s="3" t="s">
        <v>890</v>
      </c>
      <c r="Z35" s="3" t="s">
        <v>891</v>
      </c>
      <c r="AA35" s="3" t="s">
        <v>892</v>
      </c>
      <c r="AB35" s="3" t="s">
        <v>893</v>
      </c>
      <c r="AC35" s="3" t="s">
        <v>74</v>
      </c>
      <c r="AD35" s="3" t="s">
        <v>74</v>
      </c>
      <c r="AE35" s="3" t="s">
        <v>74</v>
      </c>
      <c r="AF35" s="3" t="s">
        <v>74</v>
      </c>
      <c r="AG35" s="3">
        <v>249</v>
      </c>
      <c r="AH35" s="3">
        <v>16</v>
      </c>
      <c r="AI35" s="3">
        <v>17</v>
      </c>
      <c r="AJ35" s="3">
        <v>1</v>
      </c>
      <c r="AK35" s="3">
        <v>17</v>
      </c>
      <c r="AL35" s="3" t="s">
        <v>894</v>
      </c>
      <c r="AM35" s="3" t="s">
        <v>895</v>
      </c>
      <c r="AN35" s="3" t="s">
        <v>896</v>
      </c>
      <c r="AO35" s="3" t="s">
        <v>897</v>
      </c>
      <c r="AP35" s="3" t="s">
        <v>898</v>
      </c>
      <c r="AQ35" s="3" t="s">
        <v>74</v>
      </c>
      <c r="AR35" s="3" t="s">
        <v>899</v>
      </c>
      <c r="AS35" s="3" t="s">
        <v>900</v>
      </c>
      <c r="AT35" s="3" t="s">
        <v>268</v>
      </c>
      <c r="AU35" s="3">
        <v>2019</v>
      </c>
      <c r="AV35" s="3">
        <v>10</v>
      </c>
      <c r="AW35" s="3">
        <v>3</v>
      </c>
      <c r="AX35" s="3" t="s">
        <v>74</v>
      </c>
      <c r="AY35" s="3" t="s">
        <v>74</v>
      </c>
      <c r="AZ35" s="3" t="s">
        <v>74</v>
      </c>
      <c r="BA35" s="3" t="s">
        <v>74</v>
      </c>
      <c r="BB35" s="3">
        <v>174</v>
      </c>
      <c r="BC35" s="3">
        <v>203</v>
      </c>
      <c r="BD35" s="3" t="s">
        <v>74</v>
      </c>
      <c r="BE35" s="3" t="s">
        <v>901</v>
      </c>
      <c r="BF35" s="3" t="s">
        <v>902</v>
      </c>
      <c r="BG35" s="3" t="s">
        <v>74</v>
      </c>
      <c r="BH35" s="3" t="s">
        <v>74</v>
      </c>
      <c r="BI35" s="3">
        <v>30</v>
      </c>
      <c r="BJ35" s="3" t="s">
        <v>903</v>
      </c>
      <c r="BK35" s="3" t="s">
        <v>101</v>
      </c>
      <c r="BL35" s="3" t="s">
        <v>903</v>
      </c>
      <c r="BM35" s="3" t="s">
        <v>904</v>
      </c>
      <c r="BN35" s="3" t="s">
        <v>74</v>
      </c>
      <c r="BO35" s="3" t="s">
        <v>74</v>
      </c>
      <c r="BP35" s="3" t="s">
        <v>74</v>
      </c>
      <c r="BQ35" s="3" t="s">
        <v>74</v>
      </c>
      <c r="BR35" s="3" t="s">
        <v>196</v>
      </c>
      <c r="BS35" s="3" t="s">
        <v>905</v>
      </c>
      <c r="BT35" s="3" t="s">
        <v>106</v>
      </c>
    </row>
    <row r="36" spans="1:74" ht="20.100000000000001" customHeight="1">
      <c r="A36" s="3" t="s">
        <v>72</v>
      </c>
      <c r="B36" s="3" t="s">
        <v>906</v>
      </c>
      <c r="C36" s="3" t="s">
        <v>74</v>
      </c>
      <c r="D36" s="3" t="s">
        <v>74</v>
      </c>
      <c r="E36" s="3" t="s">
        <v>74</v>
      </c>
      <c r="F36" s="3" t="s">
        <v>907</v>
      </c>
      <c r="G36" s="3" t="s">
        <v>74</v>
      </c>
      <c r="H36" s="3" t="s">
        <v>74</v>
      </c>
      <c r="I36" s="3" t="s">
        <v>908</v>
      </c>
      <c r="J36" s="3" t="s">
        <v>618</v>
      </c>
      <c r="K36" s="3" t="s">
        <v>74</v>
      </c>
      <c r="L36" s="3" t="s">
        <v>74</v>
      </c>
      <c r="M36" s="3" t="s">
        <v>78</v>
      </c>
      <c r="N36" s="3" t="s">
        <v>79</v>
      </c>
      <c r="O36" s="3" t="s">
        <v>74</v>
      </c>
      <c r="P36" s="3" t="s">
        <v>74</v>
      </c>
      <c r="Q36" s="3" t="s">
        <v>74</v>
      </c>
      <c r="R36" s="3" t="s">
        <v>74</v>
      </c>
      <c r="S36" s="3" t="s">
        <v>74</v>
      </c>
      <c r="T36" s="3" t="s">
        <v>909</v>
      </c>
      <c r="U36" s="3" t="s">
        <v>910</v>
      </c>
      <c r="V36" s="3" t="s">
        <v>911</v>
      </c>
      <c r="W36" s="3" t="s">
        <v>912</v>
      </c>
      <c r="X36" s="3" t="s">
        <v>913</v>
      </c>
      <c r="Y36" s="3" t="s">
        <v>914</v>
      </c>
      <c r="Z36" s="3" t="s">
        <v>915</v>
      </c>
      <c r="AA36" s="3" t="s">
        <v>916</v>
      </c>
      <c r="AB36" s="3" t="s">
        <v>917</v>
      </c>
      <c r="AC36" s="3" t="s">
        <v>918</v>
      </c>
      <c r="AD36" s="3" t="s">
        <v>919</v>
      </c>
      <c r="AE36" s="3" t="s">
        <v>920</v>
      </c>
      <c r="AF36" s="3" t="s">
        <v>74</v>
      </c>
      <c r="AG36" s="3">
        <v>79</v>
      </c>
      <c r="AH36" s="3">
        <v>18</v>
      </c>
      <c r="AI36" s="3">
        <v>18</v>
      </c>
      <c r="AJ36" s="3">
        <v>0</v>
      </c>
      <c r="AK36" s="3">
        <v>13</v>
      </c>
      <c r="AL36" s="3" t="s">
        <v>630</v>
      </c>
      <c r="AM36" s="3" t="s">
        <v>631</v>
      </c>
      <c r="AN36" s="3" t="s">
        <v>921</v>
      </c>
      <c r="AO36" s="3" t="s">
        <v>633</v>
      </c>
      <c r="AP36" s="3" t="s">
        <v>634</v>
      </c>
      <c r="AQ36" s="3" t="s">
        <v>74</v>
      </c>
      <c r="AR36" s="3" t="s">
        <v>635</v>
      </c>
      <c r="AS36" s="3" t="s">
        <v>636</v>
      </c>
      <c r="AT36" s="3" t="s">
        <v>480</v>
      </c>
      <c r="AU36" s="3">
        <v>2019</v>
      </c>
      <c r="AV36" s="3">
        <v>27</v>
      </c>
      <c r="AW36" s="3">
        <v>2</v>
      </c>
      <c r="AX36" s="3" t="s">
        <v>74</v>
      </c>
      <c r="AY36" s="3" t="s">
        <v>74</v>
      </c>
      <c r="AZ36" s="3" t="s">
        <v>74</v>
      </c>
      <c r="BA36" s="3" t="s">
        <v>74</v>
      </c>
      <c r="BB36" s="3">
        <v>519</v>
      </c>
      <c r="BC36" s="3">
        <v>534</v>
      </c>
      <c r="BD36" s="3" t="s">
        <v>74</v>
      </c>
      <c r="BE36" s="3" t="s">
        <v>922</v>
      </c>
      <c r="BF36" s="3" t="s">
        <v>923</v>
      </c>
      <c r="BG36" s="3" t="s">
        <v>74</v>
      </c>
      <c r="BH36" s="3" t="s">
        <v>74</v>
      </c>
      <c r="BI36" s="3">
        <v>16</v>
      </c>
      <c r="BJ36" s="3" t="s">
        <v>639</v>
      </c>
      <c r="BK36" s="3" t="s">
        <v>299</v>
      </c>
      <c r="BL36" s="3" t="s">
        <v>640</v>
      </c>
      <c r="BM36" s="3" t="s">
        <v>924</v>
      </c>
      <c r="BN36" s="3" t="s">
        <v>74</v>
      </c>
      <c r="BO36" s="3" t="s">
        <v>74</v>
      </c>
      <c r="BP36" s="3" t="s">
        <v>74</v>
      </c>
      <c r="BQ36" s="3" t="s">
        <v>74</v>
      </c>
      <c r="BR36" s="3" t="s">
        <v>196</v>
      </c>
      <c r="BS36" s="3" t="s">
        <v>925</v>
      </c>
      <c r="BT36" s="3" t="s">
        <v>106</v>
      </c>
    </row>
    <row r="37" spans="1:74">
      <c r="A37" s="3" t="s">
        <v>72</v>
      </c>
      <c r="B37" s="3" t="s">
        <v>926</v>
      </c>
      <c r="C37" s="3" t="s">
        <v>74</v>
      </c>
      <c r="D37" s="3" t="s">
        <v>74</v>
      </c>
      <c r="E37" s="3" t="s">
        <v>74</v>
      </c>
      <c r="F37" s="3" t="s">
        <v>927</v>
      </c>
      <c r="G37" s="3" t="s">
        <v>74</v>
      </c>
      <c r="H37" s="3" t="s">
        <v>74</v>
      </c>
      <c r="I37" s="3" t="s">
        <v>928</v>
      </c>
      <c r="J37" s="3" t="s">
        <v>929</v>
      </c>
      <c r="K37" s="3" t="s">
        <v>74</v>
      </c>
      <c r="L37" s="3" t="s">
        <v>74</v>
      </c>
      <c r="M37" s="3" t="s">
        <v>930</v>
      </c>
      <c r="N37" s="3" t="s">
        <v>79</v>
      </c>
      <c r="O37" s="3" t="s">
        <v>74</v>
      </c>
      <c r="P37" s="3" t="s">
        <v>74</v>
      </c>
      <c r="Q37" s="3" t="s">
        <v>74</v>
      </c>
      <c r="R37" s="3" t="s">
        <v>74</v>
      </c>
      <c r="S37" s="3" t="s">
        <v>74</v>
      </c>
      <c r="T37" s="3" t="s">
        <v>74</v>
      </c>
      <c r="U37" s="3" t="s">
        <v>74</v>
      </c>
      <c r="V37" s="3" t="s">
        <v>931</v>
      </c>
      <c r="W37" s="3" t="s">
        <v>932</v>
      </c>
      <c r="X37" s="3" t="s">
        <v>74</v>
      </c>
      <c r="Y37" s="3" t="s">
        <v>933</v>
      </c>
      <c r="Z37" s="3" t="s">
        <v>934</v>
      </c>
      <c r="AA37" s="3" t="s">
        <v>74</v>
      </c>
      <c r="AB37" s="3" t="s">
        <v>74</v>
      </c>
      <c r="AC37" s="3" t="s">
        <v>74</v>
      </c>
      <c r="AD37" s="3" t="s">
        <v>74</v>
      </c>
      <c r="AE37" s="3" t="s">
        <v>74</v>
      </c>
      <c r="AF37" s="3" t="s">
        <v>74</v>
      </c>
      <c r="AG37" s="3">
        <v>70</v>
      </c>
      <c r="AH37" s="3">
        <v>0</v>
      </c>
      <c r="AI37" s="3">
        <v>0</v>
      </c>
      <c r="AJ37" s="3">
        <v>0</v>
      </c>
      <c r="AK37" s="3">
        <v>0</v>
      </c>
      <c r="AL37" s="3" t="s">
        <v>935</v>
      </c>
      <c r="AM37" s="3" t="s">
        <v>936</v>
      </c>
      <c r="AN37" s="3" t="s">
        <v>937</v>
      </c>
      <c r="AO37" s="3" t="s">
        <v>938</v>
      </c>
      <c r="AP37" s="3" t="s">
        <v>74</v>
      </c>
      <c r="AQ37" s="3" t="s">
        <v>74</v>
      </c>
      <c r="AR37" s="3" t="s">
        <v>939</v>
      </c>
      <c r="AS37" s="3" t="s">
        <v>940</v>
      </c>
      <c r="AT37" s="3" t="s">
        <v>74</v>
      </c>
      <c r="AU37" s="3">
        <v>2019</v>
      </c>
      <c r="AV37" s="3">
        <v>87</v>
      </c>
      <c r="AW37" s="3" t="s">
        <v>941</v>
      </c>
      <c r="AX37" s="3" t="s">
        <v>74</v>
      </c>
      <c r="AY37" s="3" t="s">
        <v>74</v>
      </c>
      <c r="AZ37" s="3" t="s">
        <v>74</v>
      </c>
      <c r="BA37" s="3" t="s">
        <v>74</v>
      </c>
      <c r="BB37" s="3">
        <v>171</v>
      </c>
      <c r="BC37" s="3">
        <v>197</v>
      </c>
      <c r="BD37" s="3" t="s">
        <v>74</v>
      </c>
      <c r="BE37" s="3" t="s">
        <v>74</v>
      </c>
      <c r="BF37" s="3" t="s">
        <v>74</v>
      </c>
      <c r="BG37" s="3" t="s">
        <v>74</v>
      </c>
      <c r="BH37" s="3" t="s">
        <v>74</v>
      </c>
      <c r="BI37" s="3">
        <v>27</v>
      </c>
      <c r="BJ37" s="3" t="s">
        <v>942</v>
      </c>
      <c r="BK37" s="3" t="s">
        <v>246</v>
      </c>
      <c r="BL37" s="3" t="s">
        <v>942</v>
      </c>
      <c r="BM37" s="3" t="s">
        <v>943</v>
      </c>
      <c r="BN37" s="3" t="s">
        <v>74</v>
      </c>
      <c r="BO37" s="3" t="s">
        <v>74</v>
      </c>
      <c r="BP37" s="3" t="s">
        <v>74</v>
      </c>
      <c r="BQ37" s="3" t="s">
        <v>74</v>
      </c>
      <c r="BR37" s="3" t="s">
        <v>196</v>
      </c>
      <c r="BS37" s="3" t="s">
        <v>944</v>
      </c>
      <c r="BT37" s="3" t="s">
        <v>106</v>
      </c>
    </row>
    <row r="38" spans="1:74">
      <c r="A38" s="3" t="s">
        <v>72</v>
      </c>
      <c r="B38" s="3" t="s">
        <v>945</v>
      </c>
      <c r="C38" s="3" t="s">
        <v>74</v>
      </c>
      <c r="D38" s="3" t="s">
        <v>74</v>
      </c>
      <c r="E38" s="3" t="s">
        <v>74</v>
      </c>
      <c r="F38" s="3" t="s">
        <v>946</v>
      </c>
      <c r="G38" s="3" t="s">
        <v>74</v>
      </c>
      <c r="H38" s="3" t="s">
        <v>74</v>
      </c>
      <c r="I38" s="3" t="s">
        <v>947</v>
      </c>
      <c r="J38" s="3" t="s">
        <v>618</v>
      </c>
      <c r="K38" s="3" t="s">
        <v>74</v>
      </c>
      <c r="L38" s="3" t="s">
        <v>74</v>
      </c>
      <c r="M38" s="3" t="s">
        <v>78</v>
      </c>
      <c r="N38" s="3" t="s">
        <v>79</v>
      </c>
      <c r="O38" s="3" t="s">
        <v>74</v>
      </c>
      <c r="P38" s="3" t="s">
        <v>74</v>
      </c>
      <c r="Q38" s="3" t="s">
        <v>74</v>
      </c>
      <c r="R38" s="3" t="s">
        <v>74</v>
      </c>
      <c r="S38" s="3" t="s">
        <v>74</v>
      </c>
      <c r="T38" s="3" t="s">
        <v>948</v>
      </c>
      <c r="U38" s="3" t="s">
        <v>74</v>
      </c>
      <c r="V38" s="3" t="s">
        <v>949</v>
      </c>
      <c r="W38" s="3" t="s">
        <v>950</v>
      </c>
      <c r="X38" s="3" t="s">
        <v>951</v>
      </c>
      <c r="Y38" s="3" t="s">
        <v>952</v>
      </c>
      <c r="Z38" s="3" t="s">
        <v>953</v>
      </c>
      <c r="AA38" s="3" t="s">
        <v>954</v>
      </c>
      <c r="AB38" s="3" t="s">
        <v>955</v>
      </c>
      <c r="AC38" s="3" t="s">
        <v>74</v>
      </c>
      <c r="AD38" s="3" t="s">
        <v>74</v>
      </c>
      <c r="AE38" s="3" t="s">
        <v>74</v>
      </c>
      <c r="AF38" s="3" t="s">
        <v>74</v>
      </c>
      <c r="AG38" s="3">
        <v>42</v>
      </c>
      <c r="AH38" s="3">
        <v>3</v>
      </c>
      <c r="AI38" s="3">
        <v>3</v>
      </c>
      <c r="AJ38" s="3">
        <v>0</v>
      </c>
      <c r="AK38" s="3">
        <v>6</v>
      </c>
      <c r="AL38" s="3" t="s">
        <v>630</v>
      </c>
      <c r="AM38" s="3" t="s">
        <v>631</v>
      </c>
      <c r="AN38" s="3" t="s">
        <v>632</v>
      </c>
      <c r="AO38" s="3" t="s">
        <v>633</v>
      </c>
      <c r="AP38" s="3" t="s">
        <v>634</v>
      </c>
      <c r="AQ38" s="3" t="s">
        <v>74</v>
      </c>
      <c r="AR38" s="3" t="s">
        <v>635</v>
      </c>
      <c r="AS38" s="3" t="s">
        <v>636</v>
      </c>
      <c r="AT38" s="3" t="s">
        <v>706</v>
      </c>
      <c r="AU38" s="3">
        <v>2019</v>
      </c>
      <c r="AV38" s="3">
        <v>27</v>
      </c>
      <c r="AW38" s="3">
        <v>5</v>
      </c>
      <c r="AX38" s="3" t="s">
        <v>74</v>
      </c>
      <c r="AY38" s="3" t="s">
        <v>74</v>
      </c>
      <c r="AZ38" s="3" t="s">
        <v>74</v>
      </c>
      <c r="BA38" s="3" t="s">
        <v>74</v>
      </c>
      <c r="BB38" s="3">
        <v>1563</v>
      </c>
      <c r="BC38" s="3">
        <v>1579</v>
      </c>
      <c r="BD38" s="3" t="s">
        <v>74</v>
      </c>
      <c r="BE38" s="3" t="s">
        <v>956</v>
      </c>
      <c r="BF38" s="3" t="s">
        <v>957</v>
      </c>
      <c r="BG38" s="3" t="s">
        <v>74</v>
      </c>
      <c r="BH38" s="3" t="s">
        <v>74</v>
      </c>
      <c r="BI38" s="3">
        <v>17</v>
      </c>
      <c r="BJ38" s="3" t="s">
        <v>639</v>
      </c>
      <c r="BK38" s="3" t="s">
        <v>165</v>
      </c>
      <c r="BL38" s="3" t="s">
        <v>640</v>
      </c>
      <c r="BM38" s="3" t="s">
        <v>958</v>
      </c>
      <c r="BN38" s="3" t="s">
        <v>74</v>
      </c>
      <c r="BO38" s="3" t="s">
        <v>959</v>
      </c>
      <c r="BP38" s="3" t="s">
        <v>74</v>
      </c>
      <c r="BQ38" s="3" t="s">
        <v>74</v>
      </c>
      <c r="BR38" s="3" t="s">
        <v>169</v>
      </c>
      <c r="BS38" s="3" t="s">
        <v>960</v>
      </c>
      <c r="BT38" s="3" t="s">
        <v>106</v>
      </c>
      <c r="BU38" s="1"/>
    </row>
    <row r="39" spans="1:74">
      <c r="A39" s="3" t="s">
        <v>72</v>
      </c>
      <c r="B39" s="3" t="s">
        <v>961</v>
      </c>
      <c r="C39" s="3" t="s">
        <v>74</v>
      </c>
      <c r="D39" s="3" t="s">
        <v>74</v>
      </c>
      <c r="E39" s="3" t="s">
        <v>74</v>
      </c>
      <c r="F39" s="3" t="s">
        <v>962</v>
      </c>
      <c r="G39" s="3" t="s">
        <v>74</v>
      </c>
      <c r="H39" s="3" t="s">
        <v>74</v>
      </c>
      <c r="I39" s="3" t="s">
        <v>963</v>
      </c>
      <c r="J39" s="3" t="s">
        <v>466</v>
      </c>
      <c r="K39" s="3" t="s">
        <v>74</v>
      </c>
      <c r="L39" s="3" t="s">
        <v>74</v>
      </c>
      <c r="M39" s="3" t="s">
        <v>78</v>
      </c>
      <c r="N39" s="3" t="s">
        <v>79</v>
      </c>
      <c r="O39" s="3" t="s">
        <v>74</v>
      </c>
      <c r="P39" s="3" t="s">
        <v>74</v>
      </c>
      <c r="Q39" s="3" t="s">
        <v>74</v>
      </c>
      <c r="R39" s="3" t="s">
        <v>74</v>
      </c>
      <c r="S39" s="3" t="s">
        <v>74</v>
      </c>
      <c r="T39" s="3" t="s">
        <v>964</v>
      </c>
      <c r="U39" s="3" t="s">
        <v>965</v>
      </c>
      <c r="V39" s="3" t="s">
        <v>966</v>
      </c>
      <c r="W39" s="3" t="s">
        <v>967</v>
      </c>
      <c r="X39" s="3" t="s">
        <v>968</v>
      </c>
      <c r="Y39" s="3" t="s">
        <v>969</v>
      </c>
      <c r="Z39" s="3" t="s">
        <v>970</v>
      </c>
      <c r="AA39" s="3" t="s">
        <v>971</v>
      </c>
      <c r="AB39" s="3" t="s">
        <v>972</v>
      </c>
      <c r="AC39" s="3" t="s">
        <v>973</v>
      </c>
      <c r="AD39" s="3" t="s">
        <v>974</v>
      </c>
      <c r="AE39" s="3" t="s">
        <v>975</v>
      </c>
      <c r="AF39" s="3" t="s">
        <v>74</v>
      </c>
      <c r="AG39" s="3">
        <v>56</v>
      </c>
      <c r="AH39" s="3">
        <v>17</v>
      </c>
      <c r="AI39" s="3">
        <v>17</v>
      </c>
      <c r="AJ39" s="3">
        <v>1</v>
      </c>
      <c r="AK39" s="3">
        <v>11</v>
      </c>
      <c r="AL39" s="3" t="s">
        <v>289</v>
      </c>
      <c r="AM39" s="3" t="s">
        <v>290</v>
      </c>
      <c r="AN39" s="3" t="s">
        <v>291</v>
      </c>
      <c r="AO39" s="3" t="s">
        <v>74</v>
      </c>
      <c r="AP39" s="3" t="s">
        <v>477</v>
      </c>
      <c r="AQ39" s="3" t="s">
        <v>74</v>
      </c>
      <c r="AR39" s="3" t="s">
        <v>478</v>
      </c>
      <c r="AS39" s="3" t="s">
        <v>479</v>
      </c>
      <c r="AT39" s="3" t="s">
        <v>976</v>
      </c>
      <c r="AU39" s="3">
        <v>2019</v>
      </c>
      <c r="AV39" s="3">
        <v>11</v>
      </c>
      <c r="AW39" s="3">
        <v>12</v>
      </c>
      <c r="AX39" s="3" t="s">
        <v>74</v>
      </c>
      <c r="AY39" s="3" t="s">
        <v>74</v>
      </c>
      <c r="AZ39" s="3" t="s">
        <v>74</v>
      </c>
      <c r="BA39" s="3" t="s">
        <v>74</v>
      </c>
      <c r="BB39" s="3" t="s">
        <v>74</v>
      </c>
      <c r="BC39" s="3" t="s">
        <v>74</v>
      </c>
      <c r="BD39" s="3">
        <v>2462</v>
      </c>
      <c r="BE39" s="3" t="s">
        <v>977</v>
      </c>
      <c r="BF39" s="3" t="s">
        <v>978</v>
      </c>
      <c r="BG39" s="3" t="s">
        <v>74</v>
      </c>
      <c r="BH39" s="3" t="s">
        <v>74</v>
      </c>
      <c r="BI39" s="3">
        <v>16</v>
      </c>
      <c r="BJ39" s="3" t="s">
        <v>483</v>
      </c>
      <c r="BK39" s="3" t="s">
        <v>165</v>
      </c>
      <c r="BL39" s="3" t="s">
        <v>484</v>
      </c>
      <c r="BM39" s="3" t="s">
        <v>979</v>
      </c>
      <c r="BN39" s="3" t="s">
        <v>74</v>
      </c>
      <c r="BO39" s="3" t="s">
        <v>980</v>
      </c>
      <c r="BP39" s="3" t="s">
        <v>74</v>
      </c>
      <c r="BQ39" s="3" t="s">
        <v>74</v>
      </c>
      <c r="BR39" s="3" t="s">
        <v>169</v>
      </c>
      <c r="BS39" s="3" t="s">
        <v>981</v>
      </c>
      <c r="BT39" s="3" t="s">
        <v>106</v>
      </c>
      <c r="BU39" s="1"/>
    </row>
    <row r="40" spans="1:74" ht="20.100000000000001" customHeight="1">
      <c r="A40" s="3" t="s">
        <v>72</v>
      </c>
      <c r="B40" s="3" t="s">
        <v>982</v>
      </c>
      <c r="C40" s="3" t="s">
        <v>74</v>
      </c>
      <c r="D40" s="3" t="s">
        <v>74</v>
      </c>
      <c r="E40" s="3" t="s">
        <v>74</v>
      </c>
      <c r="F40" s="3" t="s">
        <v>983</v>
      </c>
      <c r="G40" s="3" t="s">
        <v>74</v>
      </c>
      <c r="H40" s="3" t="s">
        <v>74</v>
      </c>
      <c r="I40" s="3" t="s">
        <v>984</v>
      </c>
      <c r="J40" s="3" t="s">
        <v>985</v>
      </c>
      <c r="K40" s="3" t="s">
        <v>74</v>
      </c>
      <c r="L40" s="3" t="s">
        <v>74</v>
      </c>
      <c r="M40" s="3" t="s">
        <v>78</v>
      </c>
      <c r="N40" s="3" t="s">
        <v>79</v>
      </c>
      <c r="O40" s="3" t="s">
        <v>74</v>
      </c>
      <c r="P40" s="3" t="s">
        <v>74</v>
      </c>
      <c r="Q40" s="3" t="s">
        <v>74</v>
      </c>
      <c r="R40" s="3" t="s">
        <v>74</v>
      </c>
      <c r="S40" s="3" t="s">
        <v>74</v>
      </c>
      <c r="T40" s="3" t="s">
        <v>986</v>
      </c>
      <c r="U40" s="3" t="s">
        <v>987</v>
      </c>
      <c r="V40" s="3" t="s">
        <v>988</v>
      </c>
      <c r="W40" s="3" t="s">
        <v>989</v>
      </c>
      <c r="X40" s="3" t="s">
        <v>990</v>
      </c>
      <c r="Y40" s="3" t="s">
        <v>991</v>
      </c>
      <c r="Z40" s="3" t="s">
        <v>992</v>
      </c>
      <c r="AA40" s="3" t="s">
        <v>993</v>
      </c>
      <c r="AB40" s="3" t="s">
        <v>994</v>
      </c>
      <c r="AC40" s="3" t="s">
        <v>74</v>
      </c>
      <c r="AD40" s="3" t="s">
        <v>74</v>
      </c>
      <c r="AE40" s="3" t="s">
        <v>74</v>
      </c>
      <c r="AF40" s="3" t="s">
        <v>74</v>
      </c>
      <c r="AG40" s="3">
        <v>37</v>
      </c>
      <c r="AH40" s="3">
        <v>2</v>
      </c>
      <c r="AI40" s="3">
        <v>2</v>
      </c>
      <c r="AJ40" s="3">
        <v>0</v>
      </c>
      <c r="AK40" s="3">
        <v>1</v>
      </c>
      <c r="AL40" s="3" t="s">
        <v>184</v>
      </c>
      <c r="AM40" s="3" t="s">
        <v>185</v>
      </c>
      <c r="AN40" s="3" t="s">
        <v>186</v>
      </c>
      <c r="AO40" s="3" t="s">
        <v>995</v>
      </c>
      <c r="AP40" s="3" t="s">
        <v>74</v>
      </c>
      <c r="AQ40" s="3" t="s">
        <v>74</v>
      </c>
      <c r="AR40" s="3" t="s">
        <v>996</v>
      </c>
      <c r="AS40" s="3" t="s">
        <v>997</v>
      </c>
      <c r="AT40" s="3" t="s">
        <v>998</v>
      </c>
      <c r="AU40" s="3">
        <v>2019</v>
      </c>
      <c r="AV40" s="3">
        <v>15</v>
      </c>
      <c r="AW40" s="3">
        <v>2</v>
      </c>
      <c r="AX40" s="3" t="s">
        <v>74</v>
      </c>
      <c r="AY40" s="3" t="s">
        <v>74</v>
      </c>
      <c r="AZ40" s="3" t="s">
        <v>74</v>
      </c>
      <c r="BA40" s="3" t="s">
        <v>74</v>
      </c>
      <c r="BB40" s="3">
        <v>203</v>
      </c>
      <c r="BC40" s="3">
        <v>214</v>
      </c>
      <c r="BD40" s="3" t="s">
        <v>74</v>
      </c>
      <c r="BE40" s="3" t="s">
        <v>999</v>
      </c>
      <c r="BF40" s="3" t="s">
        <v>1000</v>
      </c>
      <c r="BG40" s="3" t="s">
        <v>74</v>
      </c>
      <c r="BH40" s="3" t="s">
        <v>74</v>
      </c>
      <c r="BI40" s="3">
        <v>12</v>
      </c>
      <c r="BJ40" s="3" t="s">
        <v>1001</v>
      </c>
      <c r="BK40" s="3" t="s">
        <v>299</v>
      </c>
      <c r="BL40" s="3" t="s">
        <v>1002</v>
      </c>
      <c r="BM40" s="3" t="s">
        <v>1003</v>
      </c>
      <c r="BN40" s="3" t="s">
        <v>74</v>
      </c>
      <c r="BO40" s="3" t="s">
        <v>1004</v>
      </c>
      <c r="BP40" s="3" t="s">
        <v>74</v>
      </c>
      <c r="BQ40" s="3" t="s">
        <v>74</v>
      </c>
      <c r="BR40" s="3" t="s">
        <v>169</v>
      </c>
      <c r="BS40" s="3" t="s">
        <v>1005</v>
      </c>
      <c r="BT40" s="3" t="s">
        <v>106</v>
      </c>
      <c r="BU40" s="1"/>
    </row>
    <row r="41" spans="1:74" ht="20.100000000000001" customHeight="1">
      <c r="A41" s="3" t="s">
        <v>72</v>
      </c>
      <c r="B41" s="3" t="s">
        <v>1006</v>
      </c>
      <c r="C41" s="3" t="s">
        <v>74</v>
      </c>
      <c r="D41" s="3" t="s">
        <v>74</v>
      </c>
      <c r="E41" s="3" t="s">
        <v>74</v>
      </c>
      <c r="F41" s="3" t="s">
        <v>1007</v>
      </c>
      <c r="G41" s="3" t="s">
        <v>74</v>
      </c>
      <c r="H41" s="3" t="s">
        <v>74</v>
      </c>
      <c r="I41" s="3" t="s">
        <v>1008</v>
      </c>
      <c r="J41" s="3" t="s">
        <v>1009</v>
      </c>
      <c r="K41" s="3" t="s">
        <v>74</v>
      </c>
      <c r="L41" s="3" t="s">
        <v>74</v>
      </c>
      <c r="M41" s="3" t="s">
        <v>78</v>
      </c>
      <c r="N41" s="3" t="s">
        <v>79</v>
      </c>
      <c r="O41" s="3" t="s">
        <v>74</v>
      </c>
      <c r="P41" s="3" t="s">
        <v>74</v>
      </c>
      <c r="Q41" s="3" t="s">
        <v>74</v>
      </c>
      <c r="R41" s="3" t="s">
        <v>74</v>
      </c>
      <c r="S41" s="3" t="s">
        <v>74</v>
      </c>
      <c r="T41" s="3" t="s">
        <v>74</v>
      </c>
      <c r="U41" s="3" t="s">
        <v>1010</v>
      </c>
      <c r="V41" s="3" t="s">
        <v>1011</v>
      </c>
      <c r="W41" s="3" t="s">
        <v>1012</v>
      </c>
      <c r="X41" s="3" t="s">
        <v>1013</v>
      </c>
      <c r="Y41" s="3" t="s">
        <v>1014</v>
      </c>
      <c r="Z41" s="3" t="s">
        <v>1015</v>
      </c>
      <c r="AA41" s="3" t="s">
        <v>1016</v>
      </c>
      <c r="AB41" s="3" t="s">
        <v>1017</v>
      </c>
      <c r="AC41" s="3" t="s">
        <v>74</v>
      </c>
      <c r="AD41" s="3" t="s">
        <v>74</v>
      </c>
      <c r="AE41" s="3" t="s">
        <v>74</v>
      </c>
      <c r="AF41" s="3" t="s">
        <v>74</v>
      </c>
      <c r="AG41" s="3">
        <v>25</v>
      </c>
      <c r="AH41" s="3">
        <v>8</v>
      </c>
      <c r="AI41" s="3">
        <v>8</v>
      </c>
      <c r="AJ41" s="3">
        <v>2</v>
      </c>
      <c r="AK41" s="3">
        <v>7</v>
      </c>
      <c r="AL41" s="3" t="s">
        <v>1018</v>
      </c>
      <c r="AM41" s="3" t="s">
        <v>154</v>
      </c>
      <c r="AN41" s="3" t="s">
        <v>1019</v>
      </c>
      <c r="AO41" s="3" t="s">
        <v>1020</v>
      </c>
      <c r="AP41" s="3" t="s">
        <v>74</v>
      </c>
      <c r="AQ41" s="3" t="s">
        <v>74</v>
      </c>
      <c r="AR41" s="3" t="s">
        <v>1021</v>
      </c>
      <c r="AS41" s="3" t="s">
        <v>1022</v>
      </c>
      <c r="AT41" s="3" t="s">
        <v>1023</v>
      </c>
      <c r="AU41" s="3">
        <v>2019</v>
      </c>
      <c r="AV41" s="3">
        <v>9</v>
      </c>
      <c r="AW41" s="3" t="s">
        <v>74</v>
      </c>
      <c r="AX41" s="3" t="s">
        <v>74</v>
      </c>
      <c r="AY41" s="3" t="s">
        <v>74</v>
      </c>
      <c r="AZ41" s="3" t="s">
        <v>74</v>
      </c>
      <c r="BA41" s="3" t="s">
        <v>74</v>
      </c>
      <c r="BB41" s="3" t="s">
        <v>74</v>
      </c>
      <c r="BC41" s="3" t="s">
        <v>74</v>
      </c>
      <c r="BD41" s="3">
        <v>14252</v>
      </c>
      <c r="BE41" s="3" t="s">
        <v>1024</v>
      </c>
      <c r="BF41" s="3" t="s">
        <v>1025</v>
      </c>
      <c r="BG41" s="3" t="s">
        <v>74</v>
      </c>
      <c r="BH41" s="3" t="s">
        <v>74</v>
      </c>
      <c r="BI41" s="3">
        <v>7</v>
      </c>
      <c r="BJ41" s="3" t="s">
        <v>1026</v>
      </c>
      <c r="BK41" s="3" t="s">
        <v>165</v>
      </c>
      <c r="BL41" s="3" t="s">
        <v>1027</v>
      </c>
      <c r="BM41" s="3" t="s">
        <v>1028</v>
      </c>
      <c r="BN41" s="3">
        <v>31582775</v>
      </c>
      <c r="BO41" s="3" t="s">
        <v>326</v>
      </c>
      <c r="BP41" s="3" t="s">
        <v>74</v>
      </c>
      <c r="BQ41" s="3" t="s">
        <v>74</v>
      </c>
      <c r="BR41" s="3" t="s">
        <v>169</v>
      </c>
      <c r="BS41" s="3" t="s">
        <v>1029</v>
      </c>
      <c r="BT41" s="3" t="s">
        <v>106</v>
      </c>
      <c r="BU41" s="1"/>
    </row>
    <row r="42" spans="1:74">
      <c r="A42" s="3" t="s">
        <v>72</v>
      </c>
      <c r="B42" s="3" t="s">
        <v>1030</v>
      </c>
      <c r="C42" s="3" t="s">
        <v>74</v>
      </c>
      <c r="D42" s="3" t="s">
        <v>74</v>
      </c>
      <c r="E42" s="3" t="s">
        <v>74</v>
      </c>
      <c r="F42" s="3" t="s">
        <v>1031</v>
      </c>
      <c r="G42" s="3" t="s">
        <v>74</v>
      </c>
      <c r="H42" s="3" t="s">
        <v>74</v>
      </c>
      <c r="I42" s="3" t="s">
        <v>1032</v>
      </c>
      <c r="J42" s="3" t="s">
        <v>1033</v>
      </c>
      <c r="K42" s="3" t="s">
        <v>74</v>
      </c>
      <c r="L42" s="3" t="s">
        <v>74</v>
      </c>
      <c r="M42" s="3" t="s">
        <v>78</v>
      </c>
      <c r="N42" s="3" t="s">
        <v>1034</v>
      </c>
      <c r="O42" s="3" t="s">
        <v>1035</v>
      </c>
      <c r="P42" s="3" t="s">
        <v>1036</v>
      </c>
      <c r="Q42" s="3" t="s">
        <v>1037</v>
      </c>
      <c r="R42" s="3" t="s">
        <v>74</v>
      </c>
      <c r="S42" s="3" t="s">
        <v>1038</v>
      </c>
      <c r="T42" s="3" t="s">
        <v>1039</v>
      </c>
      <c r="U42" s="3" t="s">
        <v>1040</v>
      </c>
      <c r="V42" s="3" t="s">
        <v>1041</v>
      </c>
      <c r="W42" s="3" t="s">
        <v>1042</v>
      </c>
      <c r="X42" s="3" t="s">
        <v>1043</v>
      </c>
      <c r="Y42" s="3" t="s">
        <v>1044</v>
      </c>
      <c r="Z42" s="3" t="s">
        <v>1045</v>
      </c>
      <c r="AA42" s="3" t="s">
        <v>1046</v>
      </c>
      <c r="AB42" s="3" t="s">
        <v>1047</v>
      </c>
      <c r="AC42" s="3" t="s">
        <v>1048</v>
      </c>
      <c r="AD42" s="3" t="s">
        <v>1048</v>
      </c>
      <c r="AE42" s="3" t="s">
        <v>1049</v>
      </c>
      <c r="AF42" s="3" t="s">
        <v>74</v>
      </c>
      <c r="AG42" s="3">
        <v>60</v>
      </c>
      <c r="AH42" s="3">
        <v>19</v>
      </c>
      <c r="AI42" s="3">
        <v>19</v>
      </c>
      <c r="AJ42" s="3">
        <v>0</v>
      </c>
      <c r="AK42" s="3">
        <v>7</v>
      </c>
      <c r="AL42" s="3" t="s">
        <v>1050</v>
      </c>
      <c r="AM42" s="3" t="s">
        <v>1051</v>
      </c>
      <c r="AN42" s="3" t="s">
        <v>1052</v>
      </c>
      <c r="AO42" s="3" t="s">
        <v>1053</v>
      </c>
      <c r="AP42" s="3" t="s">
        <v>1054</v>
      </c>
      <c r="AQ42" s="3" t="s">
        <v>74</v>
      </c>
      <c r="AR42" s="3" t="s">
        <v>1055</v>
      </c>
      <c r="AS42" s="3" t="s">
        <v>1056</v>
      </c>
      <c r="AT42" s="3" t="s">
        <v>480</v>
      </c>
      <c r="AU42" s="3">
        <v>2019</v>
      </c>
      <c r="AV42" s="3">
        <v>30</v>
      </c>
      <c r="AW42" s="3">
        <v>1</v>
      </c>
      <c r="AX42" s="3" t="s">
        <v>74</v>
      </c>
      <c r="AY42" s="3" t="s">
        <v>74</v>
      </c>
      <c r="AZ42" s="3" t="s">
        <v>74</v>
      </c>
      <c r="BA42" s="3" t="s">
        <v>74</v>
      </c>
      <c r="BB42" s="3">
        <v>93</v>
      </c>
      <c r="BC42" s="3">
        <v>108</v>
      </c>
      <c r="BD42" s="3" t="s">
        <v>74</v>
      </c>
      <c r="BE42" s="3" t="s">
        <v>1057</v>
      </c>
      <c r="BF42" s="3" t="s">
        <v>1058</v>
      </c>
      <c r="BG42" s="3" t="s">
        <v>74</v>
      </c>
      <c r="BH42" s="3" t="s">
        <v>74</v>
      </c>
      <c r="BI42" s="3">
        <v>16</v>
      </c>
      <c r="BJ42" s="3" t="s">
        <v>1026</v>
      </c>
      <c r="BK42" s="3" t="s">
        <v>1059</v>
      </c>
      <c r="BL42" s="3" t="s">
        <v>1027</v>
      </c>
      <c r="BM42" s="3" t="s">
        <v>1060</v>
      </c>
      <c r="BN42" s="3" t="s">
        <v>74</v>
      </c>
      <c r="BO42" s="3" t="s">
        <v>74</v>
      </c>
      <c r="BP42" s="3" t="s">
        <v>74</v>
      </c>
      <c r="BQ42" s="3" t="s">
        <v>74</v>
      </c>
      <c r="BR42" s="3" t="s">
        <v>169</v>
      </c>
      <c r="BS42" s="3" t="s">
        <v>1061</v>
      </c>
      <c r="BT42" s="3" t="s">
        <v>106</v>
      </c>
      <c r="BU42" s="1"/>
    </row>
    <row r="43" spans="1:74">
      <c r="A43" s="3" t="s">
        <v>72</v>
      </c>
      <c r="B43" s="3" t="s">
        <v>1062</v>
      </c>
      <c r="C43" s="3" t="s">
        <v>74</v>
      </c>
      <c r="D43" s="3" t="s">
        <v>74</v>
      </c>
      <c r="E43" s="3" t="s">
        <v>74</v>
      </c>
      <c r="F43" s="3" t="s">
        <v>1063</v>
      </c>
      <c r="G43" s="3" t="s">
        <v>74</v>
      </c>
      <c r="H43" s="3" t="s">
        <v>74</v>
      </c>
      <c r="I43" s="3" t="s">
        <v>1064</v>
      </c>
      <c r="J43" s="3" t="s">
        <v>860</v>
      </c>
      <c r="K43" s="3" t="s">
        <v>74</v>
      </c>
      <c r="L43" s="3" t="s">
        <v>74</v>
      </c>
      <c r="M43" s="3" t="s">
        <v>861</v>
      </c>
      <c r="N43" s="3" t="s">
        <v>79</v>
      </c>
      <c r="O43" s="3" t="s">
        <v>74</v>
      </c>
      <c r="P43" s="3" t="s">
        <v>74</v>
      </c>
      <c r="Q43" s="3" t="s">
        <v>74</v>
      </c>
      <c r="R43" s="3" t="s">
        <v>74</v>
      </c>
      <c r="S43" s="3" t="s">
        <v>74</v>
      </c>
      <c r="T43" s="3" t="s">
        <v>74</v>
      </c>
      <c r="U43" s="3" t="s">
        <v>74</v>
      </c>
      <c r="V43" s="3" t="s">
        <v>1065</v>
      </c>
      <c r="W43" s="3" t="s">
        <v>1066</v>
      </c>
      <c r="X43" s="3" t="s">
        <v>74</v>
      </c>
      <c r="Y43" s="3" t="s">
        <v>1067</v>
      </c>
      <c r="Z43" s="3" t="s">
        <v>1068</v>
      </c>
      <c r="AA43" s="3" t="s">
        <v>1069</v>
      </c>
      <c r="AB43" s="3" t="s">
        <v>1070</v>
      </c>
      <c r="AC43" s="3" t="s">
        <v>74</v>
      </c>
      <c r="AD43" s="3" t="s">
        <v>74</v>
      </c>
      <c r="AE43" s="3" t="s">
        <v>74</v>
      </c>
      <c r="AF43" s="3" t="s">
        <v>74</v>
      </c>
      <c r="AG43" s="3">
        <v>0</v>
      </c>
      <c r="AH43" s="3">
        <v>2</v>
      </c>
      <c r="AI43" s="3">
        <v>2</v>
      </c>
      <c r="AJ43" s="3">
        <v>0</v>
      </c>
      <c r="AK43" s="3">
        <v>5</v>
      </c>
      <c r="AL43" s="3" t="s">
        <v>869</v>
      </c>
      <c r="AM43" s="3" t="s">
        <v>870</v>
      </c>
      <c r="AN43" s="3" t="s">
        <v>871</v>
      </c>
      <c r="AO43" s="3" t="s">
        <v>872</v>
      </c>
      <c r="AP43" s="3" t="s">
        <v>873</v>
      </c>
      <c r="AQ43" s="3" t="s">
        <v>74</v>
      </c>
      <c r="AR43" s="3" t="s">
        <v>874</v>
      </c>
      <c r="AS43" s="3" t="s">
        <v>875</v>
      </c>
      <c r="AT43" s="3" t="s">
        <v>876</v>
      </c>
      <c r="AU43" s="3">
        <v>2019</v>
      </c>
      <c r="AV43" s="3">
        <v>130</v>
      </c>
      <c r="AW43" s="3">
        <v>4</v>
      </c>
      <c r="AX43" s="3" t="s">
        <v>74</v>
      </c>
      <c r="AY43" s="3" t="s">
        <v>74</v>
      </c>
      <c r="AZ43" s="3" t="s">
        <v>74</v>
      </c>
      <c r="BA43" s="3" t="s">
        <v>74</v>
      </c>
      <c r="BB43" s="3">
        <v>549</v>
      </c>
      <c r="BC43" s="3">
        <v>592</v>
      </c>
      <c r="BD43" s="3" t="s">
        <v>74</v>
      </c>
      <c r="BE43" s="3" t="s">
        <v>1071</v>
      </c>
      <c r="BF43" s="3" t="s">
        <v>1072</v>
      </c>
      <c r="BG43" s="3" t="s">
        <v>74</v>
      </c>
      <c r="BH43" s="3" t="s">
        <v>74</v>
      </c>
      <c r="BI43" s="3">
        <v>44</v>
      </c>
      <c r="BJ43" s="3" t="s">
        <v>514</v>
      </c>
      <c r="BK43" s="3" t="s">
        <v>101</v>
      </c>
      <c r="BL43" s="3" t="s">
        <v>514</v>
      </c>
      <c r="BM43" s="3" t="s">
        <v>879</v>
      </c>
      <c r="BN43" s="3" t="s">
        <v>74</v>
      </c>
      <c r="BO43" s="3" t="s">
        <v>486</v>
      </c>
      <c r="BP43" s="3" t="s">
        <v>74</v>
      </c>
      <c r="BQ43" s="3" t="s">
        <v>74</v>
      </c>
      <c r="BR43" s="3" t="s">
        <v>169</v>
      </c>
      <c r="BS43" s="3" t="s">
        <v>1073</v>
      </c>
      <c r="BT43" s="3" t="s">
        <v>106</v>
      </c>
      <c r="BU43" s="1"/>
    </row>
    <row r="44" spans="1:74" ht="20.100000000000001" customHeight="1">
      <c r="A44" s="3" t="s">
        <v>72</v>
      </c>
      <c r="B44" s="3" t="s">
        <v>1074</v>
      </c>
      <c r="C44" s="3" t="s">
        <v>74</v>
      </c>
      <c r="D44" s="3" t="s">
        <v>74</v>
      </c>
      <c r="E44" s="3" t="s">
        <v>74</v>
      </c>
      <c r="F44" s="3" t="s">
        <v>1075</v>
      </c>
      <c r="G44" s="3" t="s">
        <v>74</v>
      </c>
      <c r="H44" s="3" t="s">
        <v>74</v>
      </c>
      <c r="I44" s="3" t="s">
        <v>1076</v>
      </c>
      <c r="J44" s="3" t="s">
        <v>252</v>
      </c>
      <c r="K44" s="3" t="s">
        <v>74</v>
      </c>
      <c r="L44" s="3" t="s">
        <v>74</v>
      </c>
      <c r="M44" s="3" t="s">
        <v>78</v>
      </c>
      <c r="N44" s="3" t="s">
        <v>79</v>
      </c>
      <c r="O44" s="3" t="s">
        <v>74</v>
      </c>
      <c r="P44" s="3" t="s">
        <v>74</v>
      </c>
      <c r="Q44" s="3" t="s">
        <v>74</v>
      </c>
      <c r="R44" s="3" t="s">
        <v>74</v>
      </c>
      <c r="S44" s="3" t="s">
        <v>74</v>
      </c>
      <c r="T44" s="3" t="s">
        <v>1077</v>
      </c>
      <c r="U44" s="3" t="s">
        <v>1078</v>
      </c>
      <c r="V44" s="3" t="s">
        <v>1079</v>
      </c>
      <c r="W44" s="3" t="s">
        <v>1080</v>
      </c>
      <c r="X44" s="3" t="s">
        <v>1081</v>
      </c>
      <c r="Y44" s="3" t="s">
        <v>1082</v>
      </c>
      <c r="Z44" s="3" t="s">
        <v>1083</v>
      </c>
      <c r="AA44" s="3" t="s">
        <v>1084</v>
      </c>
      <c r="AB44" s="3" t="s">
        <v>1085</v>
      </c>
      <c r="AC44" s="3" t="s">
        <v>74</v>
      </c>
      <c r="AD44" s="3" t="s">
        <v>74</v>
      </c>
      <c r="AE44" s="3" t="s">
        <v>74</v>
      </c>
      <c r="AF44" s="3" t="s">
        <v>74</v>
      </c>
      <c r="AG44" s="3">
        <v>65</v>
      </c>
      <c r="AH44" s="3">
        <v>31</v>
      </c>
      <c r="AI44" s="3">
        <v>31</v>
      </c>
      <c r="AJ44" s="3">
        <v>0</v>
      </c>
      <c r="AK44" s="3">
        <v>3</v>
      </c>
      <c r="AL44" s="3" t="s">
        <v>261</v>
      </c>
      <c r="AM44" s="3" t="s">
        <v>262</v>
      </c>
      <c r="AN44" s="3" t="s">
        <v>263</v>
      </c>
      <c r="AO44" s="3" t="s">
        <v>264</v>
      </c>
      <c r="AP44" s="3" t="s">
        <v>265</v>
      </c>
      <c r="AQ44" s="3" t="s">
        <v>74</v>
      </c>
      <c r="AR44" s="3" t="s">
        <v>266</v>
      </c>
      <c r="AS44" s="3" t="s">
        <v>267</v>
      </c>
      <c r="AT44" s="3" t="s">
        <v>295</v>
      </c>
      <c r="AU44" s="3">
        <v>2018</v>
      </c>
      <c r="AV44" s="3">
        <v>3</v>
      </c>
      <c r="AW44" s="3">
        <v>1</v>
      </c>
      <c r="AX44" s="3" t="s">
        <v>74</v>
      </c>
      <c r="AY44" s="3" t="s">
        <v>74</v>
      </c>
      <c r="AZ44" s="3" t="s">
        <v>74</v>
      </c>
      <c r="BA44" s="3" t="s">
        <v>74</v>
      </c>
      <c r="BB44" s="3" t="s">
        <v>74</v>
      </c>
      <c r="BC44" s="3" t="s">
        <v>74</v>
      </c>
      <c r="BD44" s="3">
        <v>28</v>
      </c>
      <c r="BE44" s="3" t="s">
        <v>1086</v>
      </c>
      <c r="BF44" s="3" t="s">
        <v>1087</v>
      </c>
      <c r="BG44" s="3" t="s">
        <v>74</v>
      </c>
      <c r="BH44" s="3" t="s">
        <v>74</v>
      </c>
      <c r="BI44" s="3">
        <v>14</v>
      </c>
      <c r="BJ44" s="3" t="s">
        <v>164</v>
      </c>
      <c r="BK44" s="3" t="s">
        <v>101</v>
      </c>
      <c r="BL44" s="3" t="s">
        <v>166</v>
      </c>
      <c r="BM44" s="3" t="s">
        <v>1088</v>
      </c>
      <c r="BN44" s="3" t="s">
        <v>74</v>
      </c>
      <c r="BO44" s="3" t="s">
        <v>168</v>
      </c>
      <c r="BP44" s="3" t="s">
        <v>74</v>
      </c>
      <c r="BQ44" s="3" t="s">
        <v>74</v>
      </c>
      <c r="BR44" s="3" t="s">
        <v>196</v>
      </c>
      <c r="BS44" s="3" t="s">
        <v>1089</v>
      </c>
      <c r="BT44" s="3" t="s">
        <v>106</v>
      </c>
      <c r="BU44" t="s">
        <v>1089</v>
      </c>
      <c r="BV44" t="str">
        <f>HYPERLINK("https%3A%2F%2Fwww.webofscience.com%2Fwos%2Fwoscc%2Ffull-record%2FWOS:000459074000028","View Full Record in Web of Science")</f>
        <v>View Full Record in Web of Science</v>
      </c>
    </row>
    <row r="45" spans="1:74" ht="20.100000000000001" customHeight="1">
      <c r="A45" s="3" t="s">
        <v>72</v>
      </c>
      <c r="B45" s="3" t="s">
        <v>1090</v>
      </c>
      <c r="C45" s="3" t="s">
        <v>74</v>
      </c>
      <c r="D45" s="3" t="s">
        <v>74</v>
      </c>
      <c r="E45" s="3" t="s">
        <v>74</v>
      </c>
      <c r="F45" s="3" t="s">
        <v>1091</v>
      </c>
      <c r="G45" s="3" t="s">
        <v>74</v>
      </c>
      <c r="H45" s="3" t="s">
        <v>74</v>
      </c>
      <c r="I45" s="3" t="s">
        <v>1092</v>
      </c>
      <c r="J45" s="3" t="s">
        <v>1093</v>
      </c>
      <c r="K45" s="3" t="s">
        <v>74</v>
      </c>
      <c r="L45" s="3" t="s">
        <v>74</v>
      </c>
      <c r="M45" s="3" t="s">
        <v>78</v>
      </c>
      <c r="N45" s="3" t="s">
        <v>79</v>
      </c>
      <c r="O45" s="3" t="s">
        <v>74</v>
      </c>
      <c r="P45" s="3" t="s">
        <v>74</v>
      </c>
      <c r="Q45" s="3" t="s">
        <v>74</v>
      </c>
      <c r="R45" s="3" t="s">
        <v>74</v>
      </c>
      <c r="S45" s="3" t="s">
        <v>74</v>
      </c>
      <c r="T45" s="3" t="s">
        <v>1094</v>
      </c>
      <c r="U45" s="3" t="s">
        <v>1095</v>
      </c>
      <c r="V45" s="3" t="s">
        <v>1096</v>
      </c>
      <c r="W45" s="3" t="s">
        <v>1097</v>
      </c>
      <c r="X45" s="3" t="s">
        <v>1098</v>
      </c>
      <c r="Y45" s="3" t="s">
        <v>1099</v>
      </c>
      <c r="Z45" s="3" t="s">
        <v>1100</v>
      </c>
      <c r="AA45" s="3" t="s">
        <v>74</v>
      </c>
      <c r="AB45" s="3" t="s">
        <v>1101</v>
      </c>
      <c r="AC45" s="3" t="s">
        <v>74</v>
      </c>
      <c r="AD45" s="3" t="s">
        <v>74</v>
      </c>
      <c r="AE45" s="3" t="s">
        <v>74</v>
      </c>
      <c r="AF45" s="3" t="s">
        <v>74</v>
      </c>
      <c r="AG45" s="3">
        <v>68</v>
      </c>
      <c r="AH45" s="3">
        <v>0</v>
      </c>
      <c r="AI45" s="3">
        <v>0</v>
      </c>
      <c r="AJ45" s="3">
        <v>0</v>
      </c>
      <c r="AK45" s="3">
        <v>3</v>
      </c>
      <c r="AL45" s="3" t="s">
        <v>1102</v>
      </c>
      <c r="AM45" s="3" t="s">
        <v>1103</v>
      </c>
      <c r="AN45" s="3" t="s">
        <v>1104</v>
      </c>
      <c r="AO45" s="3" t="s">
        <v>1105</v>
      </c>
      <c r="AP45" s="3" t="s">
        <v>1106</v>
      </c>
      <c r="AQ45" s="3" t="s">
        <v>74</v>
      </c>
      <c r="AR45" s="3" t="s">
        <v>1107</v>
      </c>
      <c r="AS45" s="3" t="s">
        <v>1108</v>
      </c>
      <c r="AT45" s="3" t="s">
        <v>219</v>
      </c>
      <c r="AU45" s="3">
        <v>2018</v>
      </c>
      <c r="AV45" s="3">
        <v>24</v>
      </c>
      <c r="AW45" s="3">
        <v>2</v>
      </c>
      <c r="AX45" s="3" t="s">
        <v>74</v>
      </c>
      <c r="AY45" s="3" t="s">
        <v>74</v>
      </c>
      <c r="AZ45" s="3" t="s">
        <v>74</v>
      </c>
      <c r="BA45" s="3" t="s">
        <v>74</v>
      </c>
      <c r="BB45" s="3">
        <v>165</v>
      </c>
      <c r="BC45" s="3">
        <v>185</v>
      </c>
      <c r="BD45" s="3" t="s">
        <v>74</v>
      </c>
      <c r="BE45" s="3" t="s">
        <v>74</v>
      </c>
      <c r="BF45" s="3" t="s">
        <v>74</v>
      </c>
      <c r="BG45" s="3" t="s">
        <v>74</v>
      </c>
      <c r="BH45" s="3" t="s">
        <v>74</v>
      </c>
      <c r="BI45" s="3">
        <v>21</v>
      </c>
      <c r="BJ45" s="3" t="s">
        <v>781</v>
      </c>
      <c r="BK45" s="3" t="s">
        <v>165</v>
      </c>
      <c r="BL45" s="3" t="s">
        <v>782</v>
      </c>
      <c r="BM45" s="3" t="s">
        <v>1109</v>
      </c>
      <c r="BN45" s="3" t="s">
        <v>74</v>
      </c>
      <c r="BO45" s="3" t="s">
        <v>74</v>
      </c>
      <c r="BP45" s="3" t="s">
        <v>74</v>
      </c>
      <c r="BQ45" s="3" t="s">
        <v>74</v>
      </c>
      <c r="BR45" s="3" t="s">
        <v>196</v>
      </c>
      <c r="BS45" s="3" t="s">
        <v>1110</v>
      </c>
      <c r="BT45" s="3" t="s">
        <v>106</v>
      </c>
    </row>
    <row r="46" spans="1:74">
      <c r="A46" s="3" t="s">
        <v>829</v>
      </c>
      <c r="B46" s="3" t="s">
        <v>1111</v>
      </c>
      <c r="C46" s="3" t="s">
        <v>74</v>
      </c>
      <c r="D46" s="3" t="s">
        <v>1112</v>
      </c>
      <c r="E46" s="3" t="s">
        <v>74</v>
      </c>
      <c r="F46" s="3" t="s">
        <v>1113</v>
      </c>
      <c r="G46" s="3" t="s">
        <v>74</v>
      </c>
      <c r="H46" s="3" t="s">
        <v>74</v>
      </c>
      <c r="I46" s="3" t="s">
        <v>1114</v>
      </c>
      <c r="J46" s="3" t="s">
        <v>1115</v>
      </c>
      <c r="K46" s="3" t="s">
        <v>1116</v>
      </c>
      <c r="L46" s="3" t="s">
        <v>74</v>
      </c>
      <c r="M46" s="3" t="s">
        <v>78</v>
      </c>
      <c r="N46" s="3" t="s">
        <v>836</v>
      </c>
      <c r="O46" s="3" t="s">
        <v>74</v>
      </c>
      <c r="P46" s="3" t="s">
        <v>74</v>
      </c>
      <c r="Q46" s="3" t="s">
        <v>74</v>
      </c>
      <c r="R46" s="3" t="s">
        <v>74</v>
      </c>
      <c r="S46" s="3" t="s">
        <v>74</v>
      </c>
      <c r="T46" s="3" t="s">
        <v>1117</v>
      </c>
      <c r="U46" s="3" t="s">
        <v>1118</v>
      </c>
      <c r="V46" s="3" t="s">
        <v>1119</v>
      </c>
      <c r="W46" s="3" t="s">
        <v>1120</v>
      </c>
      <c r="X46" s="3" t="s">
        <v>74</v>
      </c>
      <c r="Y46" s="3" t="s">
        <v>1121</v>
      </c>
      <c r="Z46" s="3" t="s">
        <v>1122</v>
      </c>
      <c r="AA46" s="3" t="s">
        <v>74</v>
      </c>
      <c r="AB46" s="3" t="s">
        <v>74</v>
      </c>
      <c r="AC46" s="3" t="s">
        <v>74</v>
      </c>
      <c r="AD46" s="3" t="s">
        <v>74</v>
      </c>
      <c r="AE46" s="3" t="s">
        <v>74</v>
      </c>
      <c r="AF46" s="3" t="s">
        <v>74</v>
      </c>
      <c r="AG46" s="3">
        <v>51</v>
      </c>
      <c r="AH46" s="3">
        <v>4</v>
      </c>
      <c r="AI46" s="3">
        <v>4</v>
      </c>
      <c r="AJ46" s="3">
        <v>0</v>
      </c>
      <c r="AK46" s="3">
        <v>5</v>
      </c>
      <c r="AL46" s="3" t="s">
        <v>1123</v>
      </c>
      <c r="AM46" s="3" t="s">
        <v>1124</v>
      </c>
      <c r="AN46" s="3" t="s">
        <v>1125</v>
      </c>
      <c r="AO46" s="3" t="s">
        <v>1126</v>
      </c>
      <c r="AP46" s="3" t="s">
        <v>1127</v>
      </c>
      <c r="AQ46" s="3" t="s">
        <v>1128</v>
      </c>
      <c r="AR46" s="3" t="s">
        <v>1129</v>
      </c>
      <c r="AS46" s="3" t="s">
        <v>74</v>
      </c>
      <c r="AT46" s="3" t="s">
        <v>74</v>
      </c>
      <c r="AU46" s="3">
        <v>2018</v>
      </c>
      <c r="AV46" s="3" t="s">
        <v>74</v>
      </c>
      <c r="AW46" s="3" t="s">
        <v>74</v>
      </c>
      <c r="AX46" s="3" t="s">
        <v>74</v>
      </c>
      <c r="AY46" s="3" t="s">
        <v>74</v>
      </c>
      <c r="AZ46" s="3" t="s">
        <v>74</v>
      </c>
      <c r="BA46" s="3" t="s">
        <v>74</v>
      </c>
      <c r="BB46" s="3">
        <v>85</v>
      </c>
      <c r="BC46" s="3">
        <v>105</v>
      </c>
      <c r="BD46" s="3" t="s">
        <v>74</v>
      </c>
      <c r="BE46" s="3" t="s">
        <v>1130</v>
      </c>
      <c r="BF46" s="3" t="s">
        <v>1131</v>
      </c>
      <c r="BG46" s="3" t="s">
        <v>1132</v>
      </c>
      <c r="BH46" s="3" t="s">
        <v>74</v>
      </c>
      <c r="BI46" s="3">
        <v>21</v>
      </c>
      <c r="BJ46" s="3" t="s">
        <v>1133</v>
      </c>
      <c r="BK46" s="3" t="s">
        <v>853</v>
      </c>
      <c r="BL46" s="3" t="s">
        <v>1133</v>
      </c>
      <c r="BM46" s="3" t="s">
        <v>1134</v>
      </c>
      <c r="BN46" s="3" t="s">
        <v>74</v>
      </c>
      <c r="BO46" s="3" t="s">
        <v>1135</v>
      </c>
      <c r="BP46" s="3" t="s">
        <v>74</v>
      </c>
      <c r="BQ46" s="3" t="s">
        <v>74</v>
      </c>
      <c r="BR46" s="3" t="s">
        <v>196</v>
      </c>
      <c r="BS46" s="3" t="s">
        <v>1136</v>
      </c>
      <c r="BT46" s="3" t="s">
        <v>106</v>
      </c>
    </row>
    <row r="47" spans="1:74">
      <c r="A47" s="3" t="s">
        <v>72</v>
      </c>
      <c r="B47" s="3" t="s">
        <v>1137</v>
      </c>
      <c r="C47" s="3" t="s">
        <v>74</v>
      </c>
      <c r="D47" s="3" t="s">
        <v>74</v>
      </c>
      <c r="E47" s="3" t="s">
        <v>74</v>
      </c>
      <c r="F47" s="3" t="s">
        <v>1138</v>
      </c>
      <c r="G47" s="3" t="s">
        <v>74</v>
      </c>
      <c r="H47" s="3" t="s">
        <v>74</v>
      </c>
      <c r="I47" s="3" t="s">
        <v>1139</v>
      </c>
      <c r="J47" s="3" t="s">
        <v>1140</v>
      </c>
      <c r="K47" s="3" t="s">
        <v>74</v>
      </c>
      <c r="L47" s="3" t="s">
        <v>74</v>
      </c>
      <c r="M47" s="3" t="s">
        <v>78</v>
      </c>
      <c r="N47" s="3" t="s">
        <v>79</v>
      </c>
      <c r="O47" s="3" t="s">
        <v>74</v>
      </c>
      <c r="P47" s="3" t="s">
        <v>74</v>
      </c>
      <c r="Q47" s="3" t="s">
        <v>74</v>
      </c>
      <c r="R47" s="3" t="s">
        <v>74</v>
      </c>
      <c r="S47" s="3" t="s">
        <v>74</v>
      </c>
      <c r="T47" s="3" t="s">
        <v>1141</v>
      </c>
      <c r="U47" s="3" t="s">
        <v>1142</v>
      </c>
      <c r="V47" s="3" t="s">
        <v>1143</v>
      </c>
      <c r="W47" s="3" t="s">
        <v>1144</v>
      </c>
      <c r="X47" s="3" t="s">
        <v>1145</v>
      </c>
      <c r="Y47" s="3" t="s">
        <v>1146</v>
      </c>
      <c r="Z47" s="3" t="s">
        <v>1147</v>
      </c>
      <c r="AA47" s="3" t="s">
        <v>74</v>
      </c>
      <c r="AB47" s="3" t="s">
        <v>74</v>
      </c>
      <c r="AC47" s="3" t="s">
        <v>1148</v>
      </c>
      <c r="AD47" s="3" t="s">
        <v>1148</v>
      </c>
      <c r="AE47" s="3" t="s">
        <v>1149</v>
      </c>
      <c r="AF47" s="3" t="s">
        <v>74</v>
      </c>
      <c r="AG47" s="3">
        <v>60</v>
      </c>
      <c r="AH47" s="3">
        <v>6</v>
      </c>
      <c r="AI47" s="3">
        <v>6</v>
      </c>
      <c r="AJ47" s="3">
        <v>1</v>
      </c>
      <c r="AK47" s="3">
        <v>6</v>
      </c>
      <c r="AL47" s="3" t="s">
        <v>1150</v>
      </c>
      <c r="AM47" s="3" t="s">
        <v>1151</v>
      </c>
      <c r="AN47" s="3" t="s">
        <v>1152</v>
      </c>
      <c r="AO47" s="3" t="s">
        <v>1153</v>
      </c>
      <c r="AP47" s="3" t="s">
        <v>74</v>
      </c>
      <c r="AQ47" s="3" t="s">
        <v>74</v>
      </c>
      <c r="AR47" s="3" t="s">
        <v>1154</v>
      </c>
      <c r="AS47" s="3" t="s">
        <v>1155</v>
      </c>
      <c r="AT47" s="3" t="s">
        <v>74</v>
      </c>
      <c r="AU47" s="3">
        <v>2018</v>
      </c>
      <c r="AV47" s="3">
        <v>31</v>
      </c>
      <c r="AW47" s="3">
        <v>1</v>
      </c>
      <c r="AX47" s="3" t="s">
        <v>74</v>
      </c>
      <c r="AY47" s="3" t="s">
        <v>74</v>
      </c>
      <c r="AZ47" s="3" t="s">
        <v>74</v>
      </c>
      <c r="BA47" s="3" t="s">
        <v>74</v>
      </c>
      <c r="BB47" s="3">
        <v>3</v>
      </c>
      <c r="BC47" s="3">
        <v>26</v>
      </c>
      <c r="BD47" s="3" t="s">
        <v>74</v>
      </c>
      <c r="BE47" s="3" t="s">
        <v>1156</v>
      </c>
      <c r="BF47" s="3" t="s">
        <v>1157</v>
      </c>
      <c r="BG47" s="3" t="s">
        <v>74</v>
      </c>
      <c r="BH47" s="3" t="s">
        <v>74</v>
      </c>
      <c r="BI47" s="3">
        <v>24</v>
      </c>
      <c r="BJ47" s="3" t="s">
        <v>460</v>
      </c>
      <c r="BK47" s="3" t="s">
        <v>246</v>
      </c>
      <c r="BL47" s="3" t="s">
        <v>460</v>
      </c>
      <c r="BM47" s="3" t="s">
        <v>1158</v>
      </c>
      <c r="BN47" s="3" t="s">
        <v>74</v>
      </c>
      <c r="BO47" s="3" t="s">
        <v>74</v>
      </c>
      <c r="BP47" s="3" t="s">
        <v>74</v>
      </c>
      <c r="BQ47" s="3" t="s">
        <v>74</v>
      </c>
      <c r="BR47" s="3" t="s">
        <v>196</v>
      </c>
      <c r="BS47" s="3" t="s">
        <v>1159</v>
      </c>
      <c r="BT47" s="3" t="s">
        <v>106</v>
      </c>
      <c r="BU47" t="s">
        <v>1159</v>
      </c>
      <c r="BV47" t="str">
        <f>HYPERLINK("https%3A%2F%2Fwww.webofscience.com%2Fwos%2Fwoscc%2Ffull-record%2FWOS:000437872900001","View Full Record in Web of Science")</f>
        <v>View Full Record in Web of Science</v>
      </c>
    </row>
    <row r="48" spans="1:74">
      <c r="A48" s="3" t="s">
        <v>72</v>
      </c>
      <c r="B48" s="3" t="s">
        <v>1160</v>
      </c>
      <c r="C48" s="3" t="s">
        <v>74</v>
      </c>
      <c r="D48" s="3" t="s">
        <v>74</v>
      </c>
      <c r="E48" s="3" t="s">
        <v>74</v>
      </c>
      <c r="F48" s="3" t="s">
        <v>1161</v>
      </c>
      <c r="G48" s="3" t="s">
        <v>74</v>
      </c>
      <c r="H48" s="3" t="s">
        <v>74</v>
      </c>
      <c r="I48" s="3" t="s">
        <v>1162</v>
      </c>
      <c r="J48" s="3" t="s">
        <v>1163</v>
      </c>
      <c r="K48" s="3" t="s">
        <v>74</v>
      </c>
      <c r="L48" s="3" t="s">
        <v>74</v>
      </c>
      <c r="M48" s="3" t="s">
        <v>78</v>
      </c>
      <c r="N48" s="3" t="s">
        <v>79</v>
      </c>
      <c r="O48" s="3" t="s">
        <v>74</v>
      </c>
      <c r="P48" s="3" t="s">
        <v>74</v>
      </c>
      <c r="Q48" s="3" t="s">
        <v>74</v>
      </c>
      <c r="R48" s="3" t="s">
        <v>74</v>
      </c>
      <c r="S48" s="3" t="s">
        <v>74</v>
      </c>
      <c r="T48" s="3" t="s">
        <v>1164</v>
      </c>
      <c r="U48" s="3" t="s">
        <v>1165</v>
      </c>
      <c r="V48" s="3" t="s">
        <v>1166</v>
      </c>
      <c r="W48" s="3" t="s">
        <v>1167</v>
      </c>
      <c r="X48" s="3" t="s">
        <v>1168</v>
      </c>
      <c r="Y48" s="3" t="s">
        <v>1169</v>
      </c>
      <c r="Z48" s="3" t="s">
        <v>1170</v>
      </c>
      <c r="AA48" s="3" t="s">
        <v>74</v>
      </c>
      <c r="AB48" s="3" t="s">
        <v>74</v>
      </c>
      <c r="AC48" s="3" t="s">
        <v>74</v>
      </c>
      <c r="AD48" s="3" t="s">
        <v>74</v>
      </c>
      <c r="AE48" s="3" t="s">
        <v>74</v>
      </c>
      <c r="AF48" s="3" t="s">
        <v>74</v>
      </c>
      <c r="AG48" s="3">
        <v>16</v>
      </c>
      <c r="AH48" s="3">
        <v>3</v>
      </c>
      <c r="AI48" s="3">
        <v>5</v>
      </c>
      <c r="AJ48" s="3">
        <v>0</v>
      </c>
      <c r="AK48" s="3">
        <v>23</v>
      </c>
      <c r="AL48" s="3" t="s">
        <v>1171</v>
      </c>
      <c r="AM48" s="3" t="s">
        <v>154</v>
      </c>
      <c r="AN48" s="3" t="s">
        <v>1172</v>
      </c>
      <c r="AO48" s="3" t="s">
        <v>1173</v>
      </c>
      <c r="AP48" s="3" t="s">
        <v>74</v>
      </c>
      <c r="AQ48" s="3" t="s">
        <v>74</v>
      </c>
      <c r="AR48" s="3" t="s">
        <v>1163</v>
      </c>
      <c r="AS48" s="3" t="s">
        <v>1174</v>
      </c>
      <c r="AT48" s="3" t="s">
        <v>1175</v>
      </c>
      <c r="AU48" s="3">
        <v>2018</v>
      </c>
      <c r="AV48" s="3">
        <v>18</v>
      </c>
      <c r="AW48" s="3" t="s">
        <v>74</v>
      </c>
      <c r="AX48" s="3" t="s">
        <v>74</v>
      </c>
      <c r="AY48" s="3" t="s">
        <v>74</v>
      </c>
      <c r="AZ48" s="3" t="s">
        <v>74</v>
      </c>
      <c r="BA48" s="3" t="s">
        <v>74</v>
      </c>
      <c r="BB48" s="3" t="s">
        <v>74</v>
      </c>
      <c r="BC48" s="3" t="s">
        <v>74</v>
      </c>
      <c r="BD48" s="3">
        <v>173</v>
      </c>
      <c r="BE48" s="3" t="s">
        <v>1176</v>
      </c>
      <c r="BF48" s="3" t="s">
        <v>1177</v>
      </c>
      <c r="BG48" s="3" t="s">
        <v>74</v>
      </c>
      <c r="BH48" s="3" t="s">
        <v>74</v>
      </c>
      <c r="BI48" s="3">
        <v>10</v>
      </c>
      <c r="BJ48" s="3" t="s">
        <v>1178</v>
      </c>
      <c r="BK48" s="3" t="s">
        <v>299</v>
      </c>
      <c r="BL48" s="3" t="s">
        <v>1178</v>
      </c>
      <c r="BM48" s="3" t="s">
        <v>1179</v>
      </c>
      <c r="BN48" s="3">
        <v>29361922</v>
      </c>
      <c r="BO48" s="3" t="s">
        <v>326</v>
      </c>
      <c r="BP48" s="3" t="s">
        <v>74</v>
      </c>
      <c r="BQ48" s="3" t="s">
        <v>74</v>
      </c>
      <c r="BR48" s="3" t="s">
        <v>169</v>
      </c>
      <c r="BS48" s="3" t="s">
        <v>1180</v>
      </c>
      <c r="BT48" s="3" t="s">
        <v>106</v>
      </c>
      <c r="BU48" s="1"/>
    </row>
    <row r="49" spans="1:74">
      <c r="A49" s="3" t="s">
        <v>72</v>
      </c>
      <c r="B49" s="3" t="s">
        <v>1181</v>
      </c>
      <c r="C49" s="3" t="s">
        <v>74</v>
      </c>
      <c r="D49" s="3" t="s">
        <v>74</v>
      </c>
      <c r="E49" s="3" t="s">
        <v>74</v>
      </c>
      <c r="F49" s="3" t="s">
        <v>1182</v>
      </c>
      <c r="G49" s="3" t="s">
        <v>74</v>
      </c>
      <c r="H49" s="3" t="s">
        <v>74</v>
      </c>
      <c r="I49" s="3" t="s">
        <v>1183</v>
      </c>
      <c r="J49" s="3" t="s">
        <v>1184</v>
      </c>
      <c r="K49" s="3" t="s">
        <v>74</v>
      </c>
      <c r="L49" s="3" t="s">
        <v>74</v>
      </c>
      <c r="M49" s="3" t="s">
        <v>78</v>
      </c>
      <c r="N49" s="3" t="s">
        <v>79</v>
      </c>
      <c r="O49" s="3" t="s">
        <v>74</v>
      </c>
      <c r="P49" s="3" t="s">
        <v>74</v>
      </c>
      <c r="Q49" s="3" t="s">
        <v>74</v>
      </c>
      <c r="R49" s="3" t="s">
        <v>74</v>
      </c>
      <c r="S49" s="3" t="s">
        <v>74</v>
      </c>
      <c r="T49" s="3" t="s">
        <v>1185</v>
      </c>
      <c r="U49" s="3" t="s">
        <v>74</v>
      </c>
      <c r="V49" s="3" t="s">
        <v>1186</v>
      </c>
      <c r="W49" s="3" t="s">
        <v>1187</v>
      </c>
      <c r="X49" s="3" t="s">
        <v>1188</v>
      </c>
      <c r="Y49" s="3" t="s">
        <v>1189</v>
      </c>
      <c r="Z49" s="3" t="s">
        <v>1190</v>
      </c>
      <c r="AA49" s="3" t="s">
        <v>1191</v>
      </c>
      <c r="AB49" s="3" t="s">
        <v>1192</v>
      </c>
      <c r="AC49" s="3" t="s">
        <v>74</v>
      </c>
      <c r="AD49" s="3" t="s">
        <v>74</v>
      </c>
      <c r="AE49" s="3" t="s">
        <v>74</v>
      </c>
      <c r="AF49" s="3" t="s">
        <v>74</v>
      </c>
      <c r="AG49" s="3">
        <v>31</v>
      </c>
      <c r="AH49" s="3">
        <v>15</v>
      </c>
      <c r="AI49" s="3">
        <v>15</v>
      </c>
      <c r="AJ49" s="3">
        <v>0</v>
      </c>
      <c r="AK49" s="3">
        <v>0</v>
      </c>
      <c r="AL49" s="3" t="s">
        <v>556</v>
      </c>
      <c r="AM49" s="3" t="s">
        <v>557</v>
      </c>
      <c r="AN49" s="3" t="s">
        <v>558</v>
      </c>
      <c r="AO49" s="3" t="s">
        <v>1193</v>
      </c>
      <c r="AP49" s="3" t="s">
        <v>74</v>
      </c>
      <c r="AQ49" s="3" t="s">
        <v>74</v>
      </c>
      <c r="AR49" s="3" t="s">
        <v>1194</v>
      </c>
      <c r="AS49" s="3" t="s">
        <v>1195</v>
      </c>
      <c r="AT49" s="3" t="s">
        <v>363</v>
      </c>
      <c r="AU49" s="3">
        <v>2018</v>
      </c>
      <c r="AV49" s="3">
        <v>6</v>
      </c>
      <c r="AW49" s="3" t="s">
        <v>74</v>
      </c>
      <c r="AX49" s="3" t="s">
        <v>74</v>
      </c>
      <c r="AY49" s="3" t="s">
        <v>74</v>
      </c>
      <c r="AZ49" s="3" t="s">
        <v>74</v>
      </c>
      <c r="BA49" s="3" t="s">
        <v>74</v>
      </c>
      <c r="BB49" s="3">
        <v>421</v>
      </c>
      <c r="BC49" s="3">
        <v>425</v>
      </c>
      <c r="BD49" s="3" t="s">
        <v>74</v>
      </c>
      <c r="BE49" s="3" t="s">
        <v>1196</v>
      </c>
      <c r="BF49" s="3" t="s">
        <v>1197</v>
      </c>
      <c r="BG49" s="3" t="s">
        <v>74</v>
      </c>
      <c r="BH49" s="3" t="s">
        <v>74</v>
      </c>
      <c r="BI49" s="3">
        <v>5</v>
      </c>
      <c r="BJ49" s="3" t="s">
        <v>1198</v>
      </c>
      <c r="BK49" s="3" t="s">
        <v>165</v>
      </c>
      <c r="BL49" s="3" t="s">
        <v>1199</v>
      </c>
      <c r="BM49" s="3" t="s">
        <v>1200</v>
      </c>
      <c r="BN49" s="3" t="s">
        <v>74</v>
      </c>
      <c r="BO49" s="3" t="s">
        <v>74</v>
      </c>
      <c r="BP49" s="3" t="s">
        <v>74</v>
      </c>
      <c r="BQ49" s="3" t="s">
        <v>74</v>
      </c>
      <c r="BR49" s="3" t="s">
        <v>169</v>
      </c>
      <c r="BS49" s="3" t="s">
        <v>1201</v>
      </c>
      <c r="BT49" s="3" t="s">
        <v>106</v>
      </c>
      <c r="BU49" s="1"/>
    </row>
    <row r="50" spans="1:74">
      <c r="A50" s="3" t="s">
        <v>72</v>
      </c>
      <c r="B50" s="3" t="s">
        <v>1202</v>
      </c>
      <c r="C50" s="3" t="s">
        <v>74</v>
      </c>
      <c r="D50" s="3" t="s">
        <v>74</v>
      </c>
      <c r="E50" s="3" t="s">
        <v>74</v>
      </c>
      <c r="F50" s="3" t="s">
        <v>1203</v>
      </c>
      <c r="G50" s="3" t="s">
        <v>74</v>
      </c>
      <c r="H50" s="3" t="s">
        <v>74</v>
      </c>
      <c r="I50" s="3" t="s">
        <v>1204</v>
      </c>
      <c r="J50" s="3" t="s">
        <v>1205</v>
      </c>
      <c r="K50" s="3" t="s">
        <v>74</v>
      </c>
      <c r="L50" s="3" t="s">
        <v>74</v>
      </c>
      <c r="M50" s="3" t="s">
        <v>78</v>
      </c>
      <c r="N50" s="3" t="s">
        <v>79</v>
      </c>
      <c r="O50" s="3" t="s">
        <v>74</v>
      </c>
      <c r="P50" s="3" t="s">
        <v>74</v>
      </c>
      <c r="Q50" s="3" t="s">
        <v>74</v>
      </c>
      <c r="R50" s="3" t="s">
        <v>74</v>
      </c>
      <c r="S50" s="3" t="s">
        <v>74</v>
      </c>
      <c r="T50" s="3" t="s">
        <v>74</v>
      </c>
      <c r="U50" s="3" t="s">
        <v>1206</v>
      </c>
      <c r="V50" s="3" t="s">
        <v>1207</v>
      </c>
      <c r="W50" s="3" t="s">
        <v>1208</v>
      </c>
      <c r="X50" s="3" t="s">
        <v>1209</v>
      </c>
      <c r="Y50" s="3" t="s">
        <v>1210</v>
      </c>
      <c r="Z50" s="3" t="s">
        <v>1211</v>
      </c>
      <c r="AA50" s="3" t="s">
        <v>1212</v>
      </c>
      <c r="AB50" s="3" t="s">
        <v>1213</v>
      </c>
      <c r="AC50" s="3" t="s">
        <v>74</v>
      </c>
      <c r="AD50" s="3" t="s">
        <v>74</v>
      </c>
      <c r="AE50" s="3" t="s">
        <v>74</v>
      </c>
      <c r="AF50" s="3" t="s">
        <v>74</v>
      </c>
      <c r="AG50" s="3">
        <v>42</v>
      </c>
      <c r="AH50" s="3">
        <v>11</v>
      </c>
      <c r="AI50" s="3">
        <v>12</v>
      </c>
      <c r="AJ50" s="3">
        <v>1</v>
      </c>
      <c r="AK50" s="3">
        <v>20</v>
      </c>
      <c r="AL50" s="3" t="s">
        <v>1214</v>
      </c>
      <c r="AM50" s="3" t="s">
        <v>428</v>
      </c>
      <c r="AN50" s="3" t="s">
        <v>1215</v>
      </c>
      <c r="AO50" s="3" t="s">
        <v>1216</v>
      </c>
      <c r="AP50" s="3" t="s">
        <v>1217</v>
      </c>
      <c r="AQ50" s="3" t="s">
        <v>74</v>
      </c>
      <c r="AR50" s="3" t="s">
        <v>1218</v>
      </c>
      <c r="AS50" s="3" t="s">
        <v>1219</v>
      </c>
      <c r="AT50" s="3" t="s">
        <v>1220</v>
      </c>
      <c r="AU50" s="3">
        <v>2018</v>
      </c>
      <c r="AV50" s="3">
        <v>20</v>
      </c>
      <c r="AW50" s="3">
        <v>6</v>
      </c>
      <c r="AX50" s="3" t="s">
        <v>74</v>
      </c>
      <c r="AY50" s="3" t="s">
        <v>74</v>
      </c>
      <c r="AZ50" s="3" t="s">
        <v>74</v>
      </c>
      <c r="BA50" s="3" t="s">
        <v>74</v>
      </c>
      <c r="BB50" s="3">
        <v>965</v>
      </c>
      <c r="BC50" s="3">
        <v>976</v>
      </c>
      <c r="BD50" s="3" t="s">
        <v>74</v>
      </c>
      <c r="BE50" s="3" t="s">
        <v>1221</v>
      </c>
      <c r="BF50" s="3" t="s">
        <v>1222</v>
      </c>
      <c r="BG50" s="3" t="s">
        <v>74</v>
      </c>
      <c r="BH50" s="3" t="s">
        <v>74</v>
      </c>
      <c r="BI50" s="3">
        <v>12</v>
      </c>
      <c r="BJ50" s="3" t="s">
        <v>1223</v>
      </c>
      <c r="BK50" s="3" t="s">
        <v>165</v>
      </c>
      <c r="BL50" s="3" t="s">
        <v>1224</v>
      </c>
      <c r="BM50" s="3" t="s">
        <v>1225</v>
      </c>
      <c r="BN50" s="3">
        <v>29790534</v>
      </c>
      <c r="BO50" s="3" t="s">
        <v>74</v>
      </c>
      <c r="BP50" s="3" t="s">
        <v>74</v>
      </c>
      <c r="BQ50" s="3" t="s">
        <v>74</v>
      </c>
      <c r="BR50" s="3" t="s">
        <v>169</v>
      </c>
      <c r="BS50" s="3" t="s">
        <v>1226</v>
      </c>
      <c r="BT50" s="3" t="s">
        <v>106</v>
      </c>
      <c r="BU50" s="1"/>
    </row>
    <row r="51" spans="1:74">
      <c r="A51" s="3" t="s">
        <v>72</v>
      </c>
      <c r="B51" s="3" t="s">
        <v>1227</v>
      </c>
      <c r="C51" s="3" t="s">
        <v>74</v>
      </c>
      <c r="D51" s="3" t="s">
        <v>74</v>
      </c>
      <c r="E51" s="3" t="s">
        <v>74</v>
      </c>
      <c r="F51" s="3" t="s">
        <v>1228</v>
      </c>
      <c r="G51" s="3" t="s">
        <v>74</v>
      </c>
      <c r="H51" s="3" t="s">
        <v>74</v>
      </c>
      <c r="I51" s="3" t="s">
        <v>1229</v>
      </c>
      <c r="J51" s="3" t="s">
        <v>1230</v>
      </c>
      <c r="K51" s="3" t="s">
        <v>74</v>
      </c>
      <c r="L51" s="3" t="s">
        <v>74</v>
      </c>
      <c r="M51" s="3" t="s">
        <v>78</v>
      </c>
      <c r="N51" s="3" t="s">
        <v>79</v>
      </c>
      <c r="O51" s="3" t="s">
        <v>74</v>
      </c>
      <c r="P51" s="3" t="s">
        <v>74</v>
      </c>
      <c r="Q51" s="3" t="s">
        <v>74</v>
      </c>
      <c r="R51" s="3" t="s">
        <v>74</v>
      </c>
      <c r="S51" s="3" t="s">
        <v>74</v>
      </c>
      <c r="T51" s="3" t="s">
        <v>1231</v>
      </c>
      <c r="U51" s="3" t="s">
        <v>1232</v>
      </c>
      <c r="V51" s="3" t="s">
        <v>1233</v>
      </c>
      <c r="W51" s="3" t="s">
        <v>1234</v>
      </c>
      <c r="X51" s="3" t="s">
        <v>1235</v>
      </c>
      <c r="Y51" s="3" t="s">
        <v>1236</v>
      </c>
      <c r="Z51" s="3" t="s">
        <v>1237</v>
      </c>
      <c r="AA51" s="3" t="s">
        <v>1238</v>
      </c>
      <c r="AB51" s="3" t="s">
        <v>1239</v>
      </c>
      <c r="AC51" s="3" t="s">
        <v>1240</v>
      </c>
      <c r="AD51" s="3" t="s">
        <v>1240</v>
      </c>
      <c r="AE51" s="3" t="s">
        <v>1241</v>
      </c>
      <c r="AF51" s="3" t="s">
        <v>74</v>
      </c>
      <c r="AG51" s="3">
        <v>49</v>
      </c>
      <c r="AH51" s="3">
        <v>3</v>
      </c>
      <c r="AI51" s="3">
        <v>4</v>
      </c>
      <c r="AJ51" s="3">
        <v>0</v>
      </c>
      <c r="AK51" s="3">
        <v>19</v>
      </c>
      <c r="AL51" s="3" t="s">
        <v>1242</v>
      </c>
      <c r="AM51" s="3" t="s">
        <v>1243</v>
      </c>
      <c r="AN51" s="3" t="s">
        <v>1244</v>
      </c>
      <c r="AO51" s="3" t="s">
        <v>1245</v>
      </c>
      <c r="AP51" s="3" t="s">
        <v>1246</v>
      </c>
      <c r="AQ51" s="3" t="s">
        <v>74</v>
      </c>
      <c r="AR51" s="3" t="s">
        <v>1247</v>
      </c>
      <c r="AS51" s="3" t="s">
        <v>1248</v>
      </c>
      <c r="AT51" s="3" t="s">
        <v>97</v>
      </c>
      <c r="AU51" s="3">
        <v>2018</v>
      </c>
      <c r="AV51" s="3">
        <v>81</v>
      </c>
      <c r="AW51" s="3">
        <v>2</v>
      </c>
      <c r="AX51" s="3" t="s">
        <v>74</v>
      </c>
      <c r="AY51" s="3" t="s">
        <v>74</v>
      </c>
      <c r="AZ51" s="3" t="s">
        <v>74</v>
      </c>
      <c r="BA51" s="3" t="s">
        <v>74</v>
      </c>
      <c r="BB51" s="3">
        <v>295</v>
      </c>
      <c r="BC51" s="3">
        <v>301</v>
      </c>
      <c r="BD51" s="3" t="s">
        <v>74</v>
      </c>
      <c r="BE51" s="3" t="s">
        <v>1249</v>
      </c>
      <c r="BF51" s="3" t="s">
        <v>1250</v>
      </c>
      <c r="BG51" s="3" t="s">
        <v>74</v>
      </c>
      <c r="BH51" s="3" t="s">
        <v>74</v>
      </c>
      <c r="BI51" s="3">
        <v>7</v>
      </c>
      <c r="BJ51" s="3" t="s">
        <v>1251</v>
      </c>
      <c r="BK51" s="3" t="s">
        <v>165</v>
      </c>
      <c r="BL51" s="3" t="s">
        <v>1251</v>
      </c>
      <c r="BM51" s="3" t="s">
        <v>1252</v>
      </c>
      <c r="BN51" s="3">
        <v>29369686</v>
      </c>
      <c r="BO51" s="3" t="s">
        <v>168</v>
      </c>
      <c r="BP51" s="3" t="s">
        <v>74</v>
      </c>
      <c r="BQ51" s="3" t="s">
        <v>74</v>
      </c>
      <c r="BR51" s="3" t="s">
        <v>169</v>
      </c>
      <c r="BS51" s="3" t="s">
        <v>1253</v>
      </c>
      <c r="BT51" s="3" t="s">
        <v>106</v>
      </c>
      <c r="BU51" s="1"/>
    </row>
    <row r="52" spans="1:74" ht="20.100000000000001" customHeight="1">
      <c r="A52" s="2" t="s">
        <v>72</v>
      </c>
      <c r="B52" s="2" t="s">
        <v>1254</v>
      </c>
      <c r="C52" s="2" t="s">
        <v>74</v>
      </c>
      <c r="D52" s="2" t="s">
        <v>74</v>
      </c>
      <c r="E52" s="2" t="s">
        <v>74</v>
      </c>
      <c r="F52" s="2" t="s">
        <v>1255</v>
      </c>
      <c r="G52" s="2" t="s">
        <v>74</v>
      </c>
      <c r="H52" s="2" t="s">
        <v>74</v>
      </c>
      <c r="I52" s="2" t="s">
        <v>1256</v>
      </c>
      <c r="J52" s="2" t="s">
        <v>1257</v>
      </c>
      <c r="K52" s="2" t="s">
        <v>74</v>
      </c>
      <c r="M52" s="2" t="s">
        <v>78</v>
      </c>
      <c r="N52" s="2" t="s">
        <v>79</v>
      </c>
      <c r="O52" s="2" t="s">
        <v>74</v>
      </c>
      <c r="P52" s="2" t="s">
        <v>74</v>
      </c>
      <c r="Q52" s="2" t="s">
        <v>74</v>
      </c>
      <c r="R52" s="2" t="s">
        <v>74</v>
      </c>
      <c r="T52" s="2" t="s">
        <v>1258</v>
      </c>
      <c r="U52" s="2" t="s">
        <v>1259</v>
      </c>
      <c r="V52" s="2" t="s">
        <v>1260</v>
      </c>
      <c r="W52" s="2" t="s">
        <v>1261</v>
      </c>
      <c r="X52" s="2" t="s">
        <v>1262</v>
      </c>
      <c r="Y52" s="2" t="s">
        <v>1263</v>
      </c>
      <c r="Z52" s="2" t="s">
        <v>1264</v>
      </c>
      <c r="AA52" s="2" t="s">
        <v>1265</v>
      </c>
      <c r="AB52" s="2" t="s">
        <v>1266</v>
      </c>
      <c r="AC52" s="2" t="s">
        <v>1267</v>
      </c>
      <c r="AD52" s="2" t="s">
        <v>1268</v>
      </c>
      <c r="AE52" s="2" t="s">
        <v>1269</v>
      </c>
      <c r="AF52" s="2" t="s">
        <v>74</v>
      </c>
      <c r="AG52" s="2">
        <v>74</v>
      </c>
      <c r="AH52" s="2">
        <v>8</v>
      </c>
      <c r="AI52" s="2">
        <v>8</v>
      </c>
      <c r="AJ52" s="2">
        <v>0</v>
      </c>
      <c r="AK52" s="2">
        <v>10</v>
      </c>
      <c r="AL52" s="2" t="s">
        <v>556</v>
      </c>
      <c r="AM52" s="2" t="s">
        <v>557</v>
      </c>
      <c r="AN52" s="2" t="s">
        <v>558</v>
      </c>
      <c r="AO52" s="2" t="s">
        <v>1270</v>
      </c>
      <c r="AP52" s="2" t="s">
        <v>74</v>
      </c>
      <c r="AQ52" s="2" t="s">
        <v>74</v>
      </c>
      <c r="AR52" s="2" t="s">
        <v>1271</v>
      </c>
      <c r="AS52" s="2" t="s">
        <v>1272</v>
      </c>
      <c r="AT52" s="2" t="s">
        <v>320</v>
      </c>
      <c r="AU52" s="2">
        <v>2017</v>
      </c>
      <c r="AV52" s="2">
        <v>15</v>
      </c>
      <c r="AW52" s="2" t="s">
        <v>74</v>
      </c>
      <c r="AX52" s="2" t="s">
        <v>74</v>
      </c>
      <c r="AY52" s="2" t="s">
        <v>74</v>
      </c>
      <c r="AZ52" s="2" t="s">
        <v>74</v>
      </c>
      <c r="BA52" s="2" t="s">
        <v>74</v>
      </c>
      <c r="BB52" s="2">
        <v>446</v>
      </c>
      <c r="BC52" s="2">
        <v>458</v>
      </c>
      <c r="BD52" s="2" t="s">
        <v>74</v>
      </c>
      <c r="BE52" s="2" t="s">
        <v>1273</v>
      </c>
      <c r="BF52" s="2" t="s">
        <v>1274</v>
      </c>
      <c r="BG52" s="2" t="s">
        <v>74</v>
      </c>
      <c r="BH52" s="2" t="s">
        <v>74</v>
      </c>
      <c r="BI52" s="2">
        <v>13</v>
      </c>
      <c r="BJ52" s="2" t="s">
        <v>460</v>
      </c>
      <c r="BK52" s="2" t="s">
        <v>246</v>
      </c>
      <c r="BL52" s="2" t="s">
        <v>460</v>
      </c>
      <c r="BM52" s="2" t="s">
        <v>1275</v>
      </c>
      <c r="BN52" s="2" t="s">
        <v>74</v>
      </c>
      <c r="BO52" s="2" t="s">
        <v>1135</v>
      </c>
      <c r="BP52" s="2" t="s">
        <v>74</v>
      </c>
      <c r="BQ52" s="2" t="s">
        <v>74</v>
      </c>
      <c r="BR52" s="2" t="s">
        <v>1276</v>
      </c>
      <c r="BS52" s="2" t="s">
        <v>1277</v>
      </c>
      <c r="BT52" s="2" t="s">
        <v>106</v>
      </c>
      <c r="BU52" s="2"/>
    </row>
    <row r="53" spans="1:74">
      <c r="A53" s="3" t="s">
        <v>72</v>
      </c>
      <c r="B53" s="3" t="s">
        <v>1278</v>
      </c>
      <c r="C53" s="3" t="s">
        <v>74</v>
      </c>
      <c r="D53" s="3" t="s">
        <v>74</v>
      </c>
      <c r="E53" s="3" t="s">
        <v>74</v>
      </c>
      <c r="F53" s="3" t="s">
        <v>1279</v>
      </c>
      <c r="G53" s="3" t="s">
        <v>74</v>
      </c>
      <c r="H53" s="3" t="s">
        <v>74</v>
      </c>
      <c r="I53" s="3" t="s">
        <v>1280</v>
      </c>
      <c r="J53" s="3" t="s">
        <v>1281</v>
      </c>
      <c r="K53" s="3" t="s">
        <v>74</v>
      </c>
      <c r="L53" s="3" t="s">
        <v>74</v>
      </c>
      <c r="M53" s="3" t="s">
        <v>78</v>
      </c>
      <c r="N53" s="3" t="s">
        <v>79</v>
      </c>
      <c r="O53" s="3" t="s">
        <v>74</v>
      </c>
      <c r="P53" s="3" t="s">
        <v>74</v>
      </c>
      <c r="Q53" s="3" t="s">
        <v>74</v>
      </c>
      <c r="R53" s="3" t="s">
        <v>74</v>
      </c>
      <c r="S53" s="3" t="s">
        <v>74</v>
      </c>
      <c r="T53" s="3" t="s">
        <v>1282</v>
      </c>
      <c r="U53" s="3" t="s">
        <v>1283</v>
      </c>
      <c r="V53" s="3" t="s">
        <v>1284</v>
      </c>
      <c r="W53" s="3" t="s">
        <v>1285</v>
      </c>
      <c r="X53" s="3" t="s">
        <v>1286</v>
      </c>
      <c r="Y53" s="3" t="s">
        <v>1287</v>
      </c>
      <c r="Z53" s="3" t="s">
        <v>1288</v>
      </c>
      <c r="AA53" s="3" t="s">
        <v>1289</v>
      </c>
      <c r="AB53" s="3" t="s">
        <v>1290</v>
      </c>
      <c r="AC53" s="3" t="s">
        <v>74</v>
      </c>
      <c r="AD53" s="3" t="s">
        <v>74</v>
      </c>
      <c r="AE53" s="3" t="s">
        <v>74</v>
      </c>
      <c r="AF53" s="3" t="s">
        <v>74</v>
      </c>
      <c r="AG53" s="3">
        <v>114</v>
      </c>
      <c r="AH53" s="3">
        <v>14</v>
      </c>
      <c r="AI53" s="3">
        <v>15</v>
      </c>
      <c r="AJ53" s="3">
        <v>0</v>
      </c>
      <c r="AK53" s="3">
        <v>10</v>
      </c>
      <c r="AL53" s="3" t="s">
        <v>817</v>
      </c>
      <c r="AM53" s="3" t="s">
        <v>504</v>
      </c>
      <c r="AN53" s="3" t="s">
        <v>818</v>
      </c>
      <c r="AO53" s="3" t="s">
        <v>1291</v>
      </c>
      <c r="AP53" s="3" t="s">
        <v>74</v>
      </c>
      <c r="AQ53" s="3" t="s">
        <v>74</v>
      </c>
      <c r="AR53" s="3" t="s">
        <v>1292</v>
      </c>
      <c r="AS53" s="3" t="s">
        <v>1293</v>
      </c>
      <c r="AT53" s="3" t="s">
        <v>320</v>
      </c>
      <c r="AU53" s="3">
        <v>2017</v>
      </c>
      <c r="AV53" s="3">
        <v>128</v>
      </c>
      <c r="AW53" s="3" t="s">
        <v>1294</v>
      </c>
      <c r="AX53" s="3" t="s">
        <v>74</v>
      </c>
      <c r="AY53" s="3" t="s">
        <v>74</v>
      </c>
      <c r="AZ53" s="3" t="s">
        <v>74</v>
      </c>
      <c r="BA53" s="3" t="s">
        <v>74</v>
      </c>
      <c r="BB53" s="3">
        <v>711</v>
      </c>
      <c r="BC53" s="3">
        <v>721</v>
      </c>
      <c r="BD53" s="3" t="s">
        <v>74</v>
      </c>
      <c r="BE53" s="3" t="s">
        <v>1295</v>
      </c>
      <c r="BF53" s="3" t="s">
        <v>1296</v>
      </c>
      <c r="BG53" s="3" t="s">
        <v>74</v>
      </c>
      <c r="BH53" s="3" t="s">
        <v>74</v>
      </c>
      <c r="BI53" s="3">
        <v>11</v>
      </c>
      <c r="BJ53" s="3" t="s">
        <v>1297</v>
      </c>
      <c r="BK53" s="3" t="s">
        <v>299</v>
      </c>
      <c r="BL53" s="3" t="s">
        <v>1297</v>
      </c>
      <c r="BM53" s="3" t="s">
        <v>1298</v>
      </c>
      <c r="BN53" s="3" t="s">
        <v>74</v>
      </c>
      <c r="BO53" s="3" t="s">
        <v>103</v>
      </c>
      <c r="BP53" s="3" t="s">
        <v>74</v>
      </c>
      <c r="BQ53" s="3" t="s">
        <v>74</v>
      </c>
      <c r="BR53" s="3" t="s">
        <v>196</v>
      </c>
      <c r="BS53" s="3" t="s">
        <v>1299</v>
      </c>
      <c r="BT53" s="3" t="s">
        <v>106</v>
      </c>
    </row>
    <row r="54" spans="1:74">
      <c r="A54" s="3" t="s">
        <v>72</v>
      </c>
      <c r="B54" s="3" t="s">
        <v>1300</v>
      </c>
      <c r="C54" s="3" t="s">
        <v>74</v>
      </c>
      <c r="D54" s="3" t="s">
        <v>74</v>
      </c>
      <c r="E54" s="3" t="s">
        <v>74</v>
      </c>
      <c r="F54" s="3" t="s">
        <v>1301</v>
      </c>
      <c r="G54" s="3" t="s">
        <v>74</v>
      </c>
      <c r="H54" s="3" t="s">
        <v>74</v>
      </c>
      <c r="I54" s="3" t="s">
        <v>1302</v>
      </c>
      <c r="J54" s="3" t="s">
        <v>1303</v>
      </c>
      <c r="K54" s="3" t="s">
        <v>74</v>
      </c>
      <c r="L54" s="3" t="s">
        <v>74</v>
      </c>
      <c r="M54" s="3" t="s">
        <v>78</v>
      </c>
      <c r="N54" s="3" t="s">
        <v>79</v>
      </c>
      <c r="O54" s="3" t="s">
        <v>74</v>
      </c>
      <c r="P54" s="3" t="s">
        <v>74</v>
      </c>
      <c r="Q54" s="3" t="s">
        <v>74</v>
      </c>
      <c r="R54" s="3" t="s">
        <v>74</v>
      </c>
      <c r="S54" s="3" t="s">
        <v>74</v>
      </c>
      <c r="T54" s="3" t="s">
        <v>1304</v>
      </c>
      <c r="U54" s="3" t="s">
        <v>1305</v>
      </c>
      <c r="V54" s="3" t="s">
        <v>1306</v>
      </c>
      <c r="W54" s="3" t="s">
        <v>1307</v>
      </c>
      <c r="X54" s="3" t="s">
        <v>1308</v>
      </c>
      <c r="Y54" s="3" t="s">
        <v>1309</v>
      </c>
      <c r="Z54" s="3" t="s">
        <v>1310</v>
      </c>
      <c r="AA54" s="3" t="s">
        <v>1311</v>
      </c>
      <c r="AB54" s="3" t="s">
        <v>1312</v>
      </c>
      <c r="AC54" s="3" t="s">
        <v>74</v>
      </c>
      <c r="AD54" s="3" t="s">
        <v>74</v>
      </c>
      <c r="AE54" s="3" t="s">
        <v>74</v>
      </c>
      <c r="AF54" s="3" t="s">
        <v>74</v>
      </c>
      <c r="AG54" s="3">
        <v>22</v>
      </c>
      <c r="AH54" s="3">
        <v>66</v>
      </c>
      <c r="AI54" s="3">
        <v>66</v>
      </c>
      <c r="AJ54" s="3">
        <v>0</v>
      </c>
      <c r="AK54" s="3">
        <v>25</v>
      </c>
      <c r="AL54" s="3" t="s">
        <v>1313</v>
      </c>
      <c r="AM54" s="3" t="s">
        <v>631</v>
      </c>
      <c r="AN54" s="3" t="s">
        <v>1314</v>
      </c>
      <c r="AO54" s="3" t="s">
        <v>1315</v>
      </c>
      <c r="AP54" s="3" t="s">
        <v>1316</v>
      </c>
      <c r="AQ54" s="3" t="s">
        <v>74</v>
      </c>
      <c r="AR54" s="3" t="s">
        <v>1317</v>
      </c>
      <c r="AS54" s="3" t="s">
        <v>1318</v>
      </c>
      <c r="AT54" s="3" t="s">
        <v>457</v>
      </c>
      <c r="AU54" s="3">
        <v>2017</v>
      </c>
      <c r="AV54" s="3">
        <v>9</v>
      </c>
      <c r="AW54" s="3" t="s">
        <v>74</v>
      </c>
      <c r="AX54" s="3" t="s">
        <v>74</v>
      </c>
      <c r="AY54" s="3" t="s">
        <v>74</v>
      </c>
      <c r="AZ54" s="3" t="s">
        <v>74</v>
      </c>
      <c r="BA54" s="3" t="s">
        <v>74</v>
      </c>
      <c r="BB54" s="3">
        <v>148</v>
      </c>
      <c r="BC54" s="3">
        <v>150</v>
      </c>
      <c r="BD54" s="3" t="s">
        <v>74</v>
      </c>
      <c r="BE54" s="3" t="s">
        <v>1319</v>
      </c>
      <c r="BF54" s="3" t="s">
        <v>1320</v>
      </c>
      <c r="BG54" s="3" t="s">
        <v>74</v>
      </c>
      <c r="BH54" s="3" t="s">
        <v>74</v>
      </c>
      <c r="BI54" s="3">
        <v>3</v>
      </c>
      <c r="BJ54" s="3" t="s">
        <v>1321</v>
      </c>
      <c r="BK54" s="3" t="s">
        <v>165</v>
      </c>
      <c r="BL54" s="3" t="s">
        <v>1321</v>
      </c>
      <c r="BM54" s="3" t="s">
        <v>1322</v>
      </c>
      <c r="BN54" s="3" t="s">
        <v>74</v>
      </c>
      <c r="BO54" s="3" t="s">
        <v>74</v>
      </c>
      <c r="BP54" s="3" t="s">
        <v>74</v>
      </c>
      <c r="BQ54" s="3" t="s">
        <v>74</v>
      </c>
      <c r="BR54" s="3" t="s">
        <v>196</v>
      </c>
      <c r="BS54" s="3" t="s">
        <v>1323</v>
      </c>
      <c r="BT54" s="3" t="s">
        <v>106</v>
      </c>
      <c r="BU54" t="s">
        <v>1323</v>
      </c>
      <c r="BV54" t="str">
        <f>HYPERLINK("https%3A%2F%2Fwww.webofscience.com%2Fwos%2Fwoscc%2Ffull-record%2FWOS:000396403400021","View Full Record in Web of Science")</f>
        <v>View Full Record in Web of Science</v>
      </c>
    </row>
    <row r="55" spans="1:74">
      <c r="A55" s="3" t="s">
        <v>72</v>
      </c>
      <c r="B55" s="3" t="s">
        <v>1324</v>
      </c>
      <c r="C55" s="3" t="s">
        <v>74</v>
      </c>
      <c r="D55" s="3" t="s">
        <v>74</v>
      </c>
      <c r="E55" s="3" t="s">
        <v>74</v>
      </c>
      <c r="F55" s="3" t="s">
        <v>1325</v>
      </c>
      <c r="G55" s="3" t="s">
        <v>74</v>
      </c>
      <c r="H55" s="3" t="s">
        <v>74</v>
      </c>
      <c r="I55" s="3" t="s">
        <v>1326</v>
      </c>
      <c r="J55" s="3" t="s">
        <v>1327</v>
      </c>
      <c r="K55" s="3" t="s">
        <v>74</v>
      </c>
      <c r="L55" s="3" t="s">
        <v>74</v>
      </c>
      <c r="M55" s="3" t="s">
        <v>78</v>
      </c>
      <c r="N55" s="3" t="s">
        <v>1328</v>
      </c>
      <c r="O55" s="3" t="s">
        <v>74</v>
      </c>
      <c r="P55" s="3" t="s">
        <v>74</v>
      </c>
      <c r="Q55" s="3" t="s">
        <v>74</v>
      </c>
      <c r="R55" s="3" t="s">
        <v>74</v>
      </c>
      <c r="S55" s="3" t="s">
        <v>74</v>
      </c>
      <c r="T55" s="3" t="s">
        <v>1329</v>
      </c>
      <c r="U55" s="3" t="s">
        <v>1330</v>
      </c>
      <c r="V55" s="3" t="s">
        <v>1331</v>
      </c>
      <c r="W55" s="3" t="s">
        <v>1332</v>
      </c>
      <c r="X55" s="3" t="s">
        <v>74</v>
      </c>
      <c r="Y55" s="3" t="s">
        <v>1333</v>
      </c>
      <c r="Z55" s="3" t="s">
        <v>1334</v>
      </c>
      <c r="AA55" s="3" t="s">
        <v>1335</v>
      </c>
      <c r="AB55" s="3" t="s">
        <v>74</v>
      </c>
      <c r="AC55" s="3" t="s">
        <v>74</v>
      </c>
      <c r="AD55" s="3" t="s">
        <v>74</v>
      </c>
      <c r="AE55" s="3" t="s">
        <v>74</v>
      </c>
      <c r="AF55" s="3" t="s">
        <v>74</v>
      </c>
      <c r="AG55" s="3">
        <v>85</v>
      </c>
      <c r="AH55" s="3">
        <v>37</v>
      </c>
      <c r="AI55" s="3">
        <v>44</v>
      </c>
      <c r="AJ55" s="3">
        <v>7</v>
      </c>
      <c r="AK55" s="3">
        <v>56</v>
      </c>
      <c r="AL55" s="3" t="s">
        <v>503</v>
      </c>
      <c r="AM55" s="3" t="s">
        <v>504</v>
      </c>
      <c r="AN55" s="3" t="s">
        <v>505</v>
      </c>
      <c r="AO55" s="3" t="s">
        <v>1336</v>
      </c>
      <c r="AP55" s="3" t="s">
        <v>74</v>
      </c>
      <c r="AQ55" s="3" t="s">
        <v>74</v>
      </c>
      <c r="AR55" s="3" t="s">
        <v>1337</v>
      </c>
      <c r="AS55" s="3" t="s">
        <v>1338</v>
      </c>
      <c r="AT55" s="3" t="s">
        <v>320</v>
      </c>
      <c r="AU55" s="3">
        <v>2017</v>
      </c>
      <c r="AV55" s="3">
        <v>78</v>
      </c>
      <c r="AW55" s="3" t="s">
        <v>74</v>
      </c>
      <c r="AX55" s="3" t="s">
        <v>74</v>
      </c>
      <c r="AY55" s="3" t="s">
        <v>74</v>
      </c>
      <c r="AZ55" s="3" t="s">
        <v>74</v>
      </c>
      <c r="BA55" s="3" t="s">
        <v>74</v>
      </c>
      <c r="BB55" s="3">
        <v>668</v>
      </c>
      <c r="BC55" s="3">
        <v>682</v>
      </c>
      <c r="BD55" s="3" t="s">
        <v>74</v>
      </c>
      <c r="BE55" s="3" t="s">
        <v>1339</v>
      </c>
      <c r="BF55" s="3" t="s">
        <v>1340</v>
      </c>
      <c r="BG55" s="3" t="s">
        <v>74</v>
      </c>
      <c r="BH55" s="3" t="s">
        <v>74</v>
      </c>
      <c r="BI55" s="3">
        <v>15</v>
      </c>
      <c r="BJ55" s="3" t="s">
        <v>1341</v>
      </c>
      <c r="BK55" s="3" t="s">
        <v>165</v>
      </c>
      <c r="BL55" s="3" t="s">
        <v>1342</v>
      </c>
      <c r="BM55" s="3" t="s">
        <v>1343</v>
      </c>
      <c r="BN55" s="3" t="s">
        <v>74</v>
      </c>
      <c r="BO55" s="3" t="s">
        <v>74</v>
      </c>
      <c r="BP55" s="3" t="s">
        <v>74</v>
      </c>
      <c r="BQ55" s="3" t="s">
        <v>74</v>
      </c>
      <c r="BR55" s="3" t="s">
        <v>169</v>
      </c>
      <c r="BS55" s="3" t="s">
        <v>1344</v>
      </c>
      <c r="BT55" s="3" t="s">
        <v>106</v>
      </c>
      <c r="BU55" s="1"/>
    </row>
    <row r="56" spans="1:74">
      <c r="A56" s="3" t="s">
        <v>72</v>
      </c>
      <c r="B56" s="3" t="s">
        <v>1345</v>
      </c>
      <c r="C56" s="3" t="s">
        <v>74</v>
      </c>
      <c r="D56" s="3" t="s">
        <v>74</v>
      </c>
      <c r="E56" s="3" t="s">
        <v>74</v>
      </c>
      <c r="F56" s="3" t="s">
        <v>1346</v>
      </c>
      <c r="G56" s="3" t="s">
        <v>74</v>
      </c>
      <c r="H56" s="3" t="s">
        <v>74</v>
      </c>
      <c r="I56" s="3" t="s">
        <v>1347</v>
      </c>
      <c r="J56" s="3" t="s">
        <v>1348</v>
      </c>
      <c r="K56" s="3" t="s">
        <v>74</v>
      </c>
      <c r="L56" s="3" t="s">
        <v>74</v>
      </c>
      <c r="M56" s="3" t="s">
        <v>78</v>
      </c>
      <c r="N56" s="3" t="s">
        <v>79</v>
      </c>
      <c r="O56" s="3" t="s">
        <v>74</v>
      </c>
      <c r="P56" s="3" t="s">
        <v>74</v>
      </c>
      <c r="Q56" s="3" t="s">
        <v>74</v>
      </c>
      <c r="R56" s="3" t="s">
        <v>74</v>
      </c>
      <c r="S56" s="3" t="s">
        <v>74</v>
      </c>
      <c r="T56" s="3" t="s">
        <v>1349</v>
      </c>
      <c r="U56" s="3" t="s">
        <v>1350</v>
      </c>
      <c r="V56" s="3" t="s">
        <v>1351</v>
      </c>
      <c r="W56" s="3" t="s">
        <v>1352</v>
      </c>
      <c r="X56" s="3" t="s">
        <v>1353</v>
      </c>
      <c r="Y56" s="3" t="s">
        <v>1354</v>
      </c>
      <c r="Z56" s="3" t="s">
        <v>1355</v>
      </c>
      <c r="AA56" s="3" t="s">
        <v>1356</v>
      </c>
      <c r="AB56" s="3" t="s">
        <v>1357</v>
      </c>
      <c r="AC56" s="3" t="s">
        <v>74</v>
      </c>
      <c r="AD56" s="3" t="s">
        <v>74</v>
      </c>
      <c r="AE56" s="3" t="s">
        <v>74</v>
      </c>
      <c r="AF56" s="3" t="s">
        <v>74</v>
      </c>
      <c r="AG56" s="3">
        <v>19</v>
      </c>
      <c r="AH56" s="3">
        <v>1</v>
      </c>
      <c r="AI56" s="3">
        <v>1</v>
      </c>
      <c r="AJ56" s="3">
        <v>0</v>
      </c>
      <c r="AK56" s="3">
        <v>2</v>
      </c>
      <c r="AL56" s="3" t="s">
        <v>1358</v>
      </c>
      <c r="AM56" s="3" t="s">
        <v>1359</v>
      </c>
      <c r="AN56" s="3" t="s">
        <v>1360</v>
      </c>
      <c r="AO56" s="3" t="s">
        <v>1361</v>
      </c>
      <c r="AP56" s="3" t="s">
        <v>74</v>
      </c>
      <c r="AQ56" s="3" t="s">
        <v>74</v>
      </c>
      <c r="AR56" s="3" t="s">
        <v>1362</v>
      </c>
      <c r="AS56" s="3" t="s">
        <v>1363</v>
      </c>
      <c r="AT56" s="3" t="s">
        <v>268</v>
      </c>
      <c r="AU56" s="3">
        <v>2016</v>
      </c>
      <c r="AV56" s="3">
        <v>18</v>
      </c>
      <c r="AW56" s="3">
        <v>3</v>
      </c>
      <c r="AX56" s="3" t="s">
        <v>74</v>
      </c>
      <c r="AY56" s="3" t="s">
        <v>74</v>
      </c>
      <c r="AZ56" s="3" t="s">
        <v>74</v>
      </c>
      <c r="BA56" s="3" t="s">
        <v>74</v>
      </c>
      <c r="BB56" s="3">
        <v>559</v>
      </c>
      <c r="BC56" s="3">
        <v>568</v>
      </c>
      <c r="BD56" s="3" t="s">
        <v>74</v>
      </c>
      <c r="BE56" s="3" t="s">
        <v>74</v>
      </c>
      <c r="BF56" s="3" t="s">
        <v>74</v>
      </c>
      <c r="BG56" s="3" t="s">
        <v>74</v>
      </c>
      <c r="BH56" s="3" t="s">
        <v>74</v>
      </c>
      <c r="BI56" s="3">
        <v>10</v>
      </c>
      <c r="BJ56" s="3" t="s">
        <v>164</v>
      </c>
      <c r="BK56" s="3" t="s">
        <v>165</v>
      </c>
      <c r="BL56" s="3" t="s">
        <v>166</v>
      </c>
      <c r="BM56" s="3" t="s">
        <v>1364</v>
      </c>
      <c r="BN56" s="3" t="s">
        <v>74</v>
      </c>
      <c r="BO56" s="3" t="s">
        <v>74</v>
      </c>
      <c r="BP56" s="3" t="s">
        <v>74</v>
      </c>
      <c r="BQ56" s="3" t="s">
        <v>74</v>
      </c>
      <c r="BR56" s="3" t="s">
        <v>196</v>
      </c>
      <c r="BS56" s="3" t="s">
        <v>1365</v>
      </c>
      <c r="BT56" s="3" t="s">
        <v>106</v>
      </c>
      <c r="BU56" t="s">
        <v>1365</v>
      </c>
      <c r="BV56" t="str">
        <f>HYPERLINK("https%3A%2F%2Fwww.webofscience.com%2Fwos%2Fwoscc%2Ffull-record%2FWOS:000384531200010","View Full Record in Web of Science")</f>
        <v>View Full Record in Web of Science</v>
      </c>
    </row>
    <row r="57" spans="1:74">
      <c r="A57" s="3" t="s">
        <v>72</v>
      </c>
      <c r="B57" s="3" t="s">
        <v>1366</v>
      </c>
      <c r="C57" s="3" t="s">
        <v>74</v>
      </c>
      <c r="D57" s="3" t="s">
        <v>74</v>
      </c>
      <c r="E57" s="3" t="s">
        <v>74</v>
      </c>
      <c r="F57" s="3" t="s">
        <v>1367</v>
      </c>
      <c r="G57" s="3" t="s">
        <v>74</v>
      </c>
      <c r="H57" s="3" t="s">
        <v>74</v>
      </c>
      <c r="I57" s="3" t="s">
        <v>1368</v>
      </c>
      <c r="J57" s="3" t="s">
        <v>618</v>
      </c>
      <c r="K57" s="3" t="s">
        <v>74</v>
      </c>
      <c r="L57" s="3" t="s">
        <v>74</v>
      </c>
      <c r="M57" s="3" t="s">
        <v>78</v>
      </c>
      <c r="N57" s="3" t="s">
        <v>79</v>
      </c>
      <c r="O57" s="3" t="s">
        <v>74</v>
      </c>
      <c r="P57" s="3" t="s">
        <v>74</v>
      </c>
      <c r="Q57" s="3" t="s">
        <v>74</v>
      </c>
      <c r="R57" s="3" t="s">
        <v>74</v>
      </c>
      <c r="S57" s="3" t="s">
        <v>74</v>
      </c>
      <c r="T57" s="3" t="s">
        <v>1369</v>
      </c>
      <c r="U57" s="3" t="s">
        <v>1370</v>
      </c>
      <c r="V57" s="3" t="s">
        <v>1371</v>
      </c>
      <c r="W57" s="3" t="s">
        <v>1372</v>
      </c>
      <c r="X57" s="3" t="s">
        <v>1373</v>
      </c>
      <c r="Y57" s="3" t="s">
        <v>1374</v>
      </c>
      <c r="Z57" s="3" t="s">
        <v>1375</v>
      </c>
      <c r="AA57" s="3" t="s">
        <v>74</v>
      </c>
      <c r="AB57" s="3" t="s">
        <v>1376</v>
      </c>
      <c r="AC57" s="3" t="s">
        <v>74</v>
      </c>
      <c r="AD57" s="3" t="s">
        <v>74</v>
      </c>
      <c r="AE57" s="3" t="s">
        <v>74</v>
      </c>
      <c r="AF57" s="3" t="s">
        <v>74</v>
      </c>
      <c r="AG57" s="3">
        <v>58</v>
      </c>
      <c r="AH57" s="3">
        <v>12</v>
      </c>
      <c r="AI57" s="3">
        <v>12</v>
      </c>
      <c r="AJ57" s="3">
        <v>2</v>
      </c>
      <c r="AK57" s="3">
        <v>19</v>
      </c>
      <c r="AL57" s="3" t="s">
        <v>630</v>
      </c>
      <c r="AM57" s="3" t="s">
        <v>631</v>
      </c>
      <c r="AN57" s="3" t="s">
        <v>921</v>
      </c>
      <c r="AO57" s="3" t="s">
        <v>633</v>
      </c>
      <c r="AP57" s="3" t="s">
        <v>634</v>
      </c>
      <c r="AQ57" s="3" t="s">
        <v>74</v>
      </c>
      <c r="AR57" s="3" t="s">
        <v>635</v>
      </c>
      <c r="AS57" s="3" t="s">
        <v>636</v>
      </c>
      <c r="AT57" s="3" t="s">
        <v>706</v>
      </c>
      <c r="AU57" s="3">
        <v>2016</v>
      </c>
      <c r="AV57" s="3">
        <v>24</v>
      </c>
      <c r="AW57" s="3">
        <v>5</v>
      </c>
      <c r="AX57" s="3" t="s">
        <v>74</v>
      </c>
      <c r="AY57" s="3" t="s">
        <v>74</v>
      </c>
      <c r="AZ57" s="3" t="s">
        <v>74</v>
      </c>
      <c r="BA57" s="3" t="s">
        <v>74</v>
      </c>
      <c r="BB57" s="3">
        <v>1311</v>
      </c>
      <c r="BC57" s="3">
        <v>1324</v>
      </c>
      <c r="BD57" s="3" t="s">
        <v>74</v>
      </c>
      <c r="BE57" s="3" t="s">
        <v>1377</v>
      </c>
      <c r="BF57" s="3" t="s">
        <v>1378</v>
      </c>
      <c r="BG57" s="3" t="s">
        <v>74</v>
      </c>
      <c r="BH57" s="3" t="s">
        <v>74</v>
      </c>
      <c r="BI57" s="3">
        <v>14</v>
      </c>
      <c r="BJ57" s="3" t="s">
        <v>639</v>
      </c>
      <c r="BK57" s="3" t="s">
        <v>165</v>
      </c>
      <c r="BL57" s="3" t="s">
        <v>640</v>
      </c>
      <c r="BM57" s="3" t="s">
        <v>1379</v>
      </c>
      <c r="BN57" s="3" t="s">
        <v>74</v>
      </c>
      <c r="BO57" s="3" t="s">
        <v>74</v>
      </c>
      <c r="BP57" s="3" t="s">
        <v>74</v>
      </c>
      <c r="BQ57" s="3" t="s">
        <v>74</v>
      </c>
      <c r="BR57" s="3" t="s">
        <v>196</v>
      </c>
      <c r="BS57" s="3" t="s">
        <v>1380</v>
      </c>
      <c r="BT57" s="3" t="s">
        <v>106</v>
      </c>
    </row>
    <row r="58" spans="1:74">
      <c r="A58" s="3" t="s">
        <v>72</v>
      </c>
      <c r="B58" s="3" t="s">
        <v>1381</v>
      </c>
      <c r="C58" s="3" t="s">
        <v>74</v>
      </c>
      <c r="D58" s="3" t="s">
        <v>74</v>
      </c>
      <c r="E58" s="3" t="s">
        <v>74</v>
      </c>
      <c r="F58" s="3" t="s">
        <v>1382</v>
      </c>
      <c r="G58" s="3" t="s">
        <v>74</v>
      </c>
      <c r="H58" s="3" t="s">
        <v>74</v>
      </c>
      <c r="I58" s="3" t="s">
        <v>1383</v>
      </c>
      <c r="J58" s="3" t="s">
        <v>618</v>
      </c>
      <c r="K58" s="3" t="s">
        <v>74</v>
      </c>
      <c r="L58" s="3" t="s">
        <v>74</v>
      </c>
      <c r="M58" s="3" t="s">
        <v>78</v>
      </c>
      <c r="N58" s="3" t="s">
        <v>79</v>
      </c>
      <c r="O58" s="3" t="s">
        <v>74</v>
      </c>
      <c r="P58" s="3" t="s">
        <v>74</v>
      </c>
      <c r="Q58" s="3" t="s">
        <v>74</v>
      </c>
      <c r="R58" s="3" t="s">
        <v>74</v>
      </c>
      <c r="S58" s="3" t="s">
        <v>74</v>
      </c>
      <c r="T58" s="3" t="s">
        <v>1384</v>
      </c>
      <c r="U58" s="3" t="s">
        <v>1385</v>
      </c>
      <c r="V58" s="3" t="s">
        <v>1386</v>
      </c>
      <c r="W58" s="3" t="s">
        <v>1387</v>
      </c>
      <c r="X58" s="3" t="s">
        <v>1388</v>
      </c>
      <c r="Y58" s="3" t="s">
        <v>1389</v>
      </c>
      <c r="Z58" s="3" t="s">
        <v>1390</v>
      </c>
      <c r="AA58" s="3" t="s">
        <v>74</v>
      </c>
      <c r="AB58" s="3" t="s">
        <v>1391</v>
      </c>
      <c r="AC58" s="3" t="s">
        <v>1392</v>
      </c>
      <c r="AD58" s="3" t="s">
        <v>1392</v>
      </c>
      <c r="AE58" s="3" t="s">
        <v>1393</v>
      </c>
      <c r="AF58" s="3" t="s">
        <v>74</v>
      </c>
      <c r="AG58" s="3">
        <v>49</v>
      </c>
      <c r="AH58" s="3">
        <v>29</v>
      </c>
      <c r="AI58" s="3">
        <v>29</v>
      </c>
      <c r="AJ58" s="3">
        <v>0</v>
      </c>
      <c r="AK58" s="3">
        <v>20</v>
      </c>
      <c r="AL58" s="3" t="s">
        <v>630</v>
      </c>
      <c r="AM58" s="3" t="s">
        <v>631</v>
      </c>
      <c r="AN58" s="3" t="s">
        <v>921</v>
      </c>
      <c r="AO58" s="3" t="s">
        <v>633</v>
      </c>
      <c r="AP58" s="3" t="s">
        <v>634</v>
      </c>
      <c r="AQ58" s="3" t="s">
        <v>74</v>
      </c>
      <c r="AR58" s="3" t="s">
        <v>635</v>
      </c>
      <c r="AS58" s="3" t="s">
        <v>636</v>
      </c>
      <c r="AT58" s="3" t="s">
        <v>480</v>
      </c>
      <c r="AU58" s="3">
        <v>2016</v>
      </c>
      <c r="AV58" s="3">
        <v>24</v>
      </c>
      <c r="AW58" s="3">
        <v>2</v>
      </c>
      <c r="AX58" s="3" t="s">
        <v>74</v>
      </c>
      <c r="AY58" s="3" t="s">
        <v>74</v>
      </c>
      <c r="AZ58" s="3" t="s">
        <v>74</v>
      </c>
      <c r="BA58" s="3" t="s">
        <v>74</v>
      </c>
      <c r="BB58" s="3">
        <v>395</v>
      </c>
      <c r="BC58" s="3">
        <v>406</v>
      </c>
      <c r="BD58" s="3" t="s">
        <v>74</v>
      </c>
      <c r="BE58" s="3" t="s">
        <v>1394</v>
      </c>
      <c r="BF58" s="3" t="s">
        <v>1395</v>
      </c>
      <c r="BG58" s="3" t="s">
        <v>74</v>
      </c>
      <c r="BH58" s="3" t="s">
        <v>74</v>
      </c>
      <c r="BI58" s="3">
        <v>12</v>
      </c>
      <c r="BJ58" s="3" t="s">
        <v>639</v>
      </c>
      <c r="BK58" s="3" t="s">
        <v>1396</v>
      </c>
      <c r="BL58" s="3" t="s">
        <v>640</v>
      </c>
      <c r="BM58" s="3" t="s">
        <v>1397</v>
      </c>
      <c r="BN58" s="3" t="s">
        <v>74</v>
      </c>
      <c r="BO58" s="3" t="s">
        <v>74</v>
      </c>
      <c r="BP58" s="3" t="s">
        <v>74</v>
      </c>
      <c r="BQ58" s="3" t="s">
        <v>74</v>
      </c>
      <c r="BR58" s="3" t="s">
        <v>196</v>
      </c>
      <c r="BS58" s="3" t="s">
        <v>1398</v>
      </c>
      <c r="BT58" s="3" t="s">
        <v>106</v>
      </c>
    </row>
    <row r="59" spans="1:74">
      <c r="A59" s="3" t="s">
        <v>72</v>
      </c>
      <c r="B59" s="3" t="s">
        <v>1399</v>
      </c>
      <c r="C59" s="3" t="s">
        <v>74</v>
      </c>
      <c r="D59" s="3" t="s">
        <v>74</v>
      </c>
      <c r="E59" s="3" t="s">
        <v>74</v>
      </c>
      <c r="F59" s="3" t="s">
        <v>1400</v>
      </c>
      <c r="G59" s="3" t="s">
        <v>74</v>
      </c>
      <c r="H59" s="3" t="s">
        <v>74</v>
      </c>
      <c r="I59" s="3" t="s">
        <v>1401</v>
      </c>
      <c r="J59" s="3" t="s">
        <v>331</v>
      </c>
      <c r="K59" s="3" t="s">
        <v>74</v>
      </c>
      <c r="L59" s="3" t="s">
        <v>74</v>
      </c>
      <c r="M59" s="3" t="s">
        <v>78</v>
      </c>
      <c r="N59" s="3" t="s">
        <v>79</v>
      </c>
      <c r="O59" s="3" t="s">
        <v>74</v>
      </c>
      <c r="P59" s="3" t="s">
        <v>74</v>
      </c>
      <c r="Q59" s="3" t="s">
        <v>74</v>
      </c>
      <c r="R59" s="3" t="s">
        <v>74</v>
      </c>
      <c r="S59" s="3" t="s">
        <v>74</v>
      </c>
      <c r="T59" s="3" t="s">
        <v>1402</v>
      </c>
      <c r="U59" s="3" t="s">
        <v>74</v>
      </c>
      <c r="V59" s="3" t="s">
        <v>1403</v>
      </c>
      <c r="W59" s="3" t="s">
        <v>1404</v>
      </c>
      <c r="X59" s="3" t="s">
        <v>1405</v>
      </c>
      <c r="Y59" s="3" t="s">
        <v>1406</v>
      </c>
      <c r="Z59" s="3" t="s">
        <v>1407</v>
      </c>
      <c r="AA59" s="3" t="s">
        <v>1408</v>
      </c>
      <c r="AB59" s="3" t="s">
        <v>1409</v>
      </c>
      <c r="AC59" s="3" t="s">
        <v>74</v>
      </c>
      <c r="AD59" s="3" t="s">
        <v>74</v>
      </c>
      <c r="AE59" s="3" t="s">
        <v>74</v>
      </c>
      <c r="AF59" s="3" t="s">
        <v>74</v>
      </c>
      <c r="AG59" s="3">
        <v>15</v>
      </c>
      <c r="AH59" s="3">
        <v>0</v>
      </c>
      <c r="AI59" s="3">
        <v>0</v>
      </c>
      <c r="AJ59" s="3">
        <v>0</v>
      </c>
      <c r="AK59" s="3">
        <v>3</v>
      </c>
      <c r="AL59" s="3" t="s">
        <v>341</v>
      </c>
      <c r="AM59" s="3" t="s">
        <v>342</v>
      </c>
      <c r="AN59" s="3" t="s">
        <v>343</v>
      </c>
      <c r="AO59" s="3" t="s">
        <v>344</v>
      </c>
      <c r="AP59" s="3" t="s">
        <v>74</v>
      </c>
      <c r="AQ59" s="3" t="s">
        <v>74</v>
      </c>
      <c r="AR59" s="3" t="s">
        <v>345</v>
      </c>
      <c r="AS59" s="3" t="s">
        <v>346</v>
      </c>
      <c r="AT59" s="3" t="s">
        <v>74</v>
      </c>
      <c r="AU59" s="3">
        <v>2016</v>
      </c>
      <c r="AV59" s="3">
        <v>5</v>
      </c>
      <c r="AW59" s="3">
        <v>2</v>
      </c>
      <c r="AX59" s="3">
        <v>2</v>
      </c>
      <c r="AY59" s="3" t="s">
        <v>74</v>
      </c>
      <c r="AZ59" s="3" t="s">
        <v>74</v>
      </c>
      <c r="BA59" s="3" t="s">
        <v>74</v>
      </c>
      <c r="BB59" s="3">
        <v>49</v>
      </c>
      <c r="BC59" s="3">
        <v>56</v>
      </c>
      <c r="BD59" s="3" t="s">
        <v>74</v>
      </c>
      <c r="BE59" s="3" t="s">
        <v>1410</v>
      </c>
      <c r="BF59" s="3" t="s">
        <v>1411</v>
      </c>
      <c r="BG59" s="3" t="s">
        <v>74</v>
      </c>
      <c r="BH59" s="3" t="s">
        <v>74</v>
      </c>
      <c r="BI59" s="3">
        <v>8</v>
      </c>
      <c r="BJ59" s="3" t="s">
        <v>100</v>
      </c>
      <c r="BK59" s="3" t="s">
        <v>101</v>
      </c>
      <c r="BL59" s="3" t="s">
        <v>100</v>
      </c>
      <c r="BM59" s="3" t="s">
        <v>1412</v>
      </c>
      <c r="BN59" s="3" t="s">
        <v>74</v>
      </c>
      <c r="BO59" s="3" t="s">
        <v>980</v>
      </c>
      <c r="BP59" s="3" t="s">
        <v>74</v>
      </c>
      <c r="BQ59" s="3" t="s">
        <v>74</v>
      </c>
      <c r="BR59" s="3" t="s">
        <v>196</v>
      </c>
      <c r="BS59" s="3" t="s">
        <v>1413</v>
      </c>
      <c r="BT59" s="3" t="s">
        <v>106</v>
      </c>
      <c r="BU59" t="s">
        <v>1413</v>
      </c>
      <c r="BV59" t="str">
        <f>HYPERLINK("https%3A%2F%2Fwww.webofscience.com%2Fwos%2Fwoscc%2Ffull-record%2FWOS:000428619900006","View Full Record in Web of Science")</f>
        <v>View Full Record in Web of Science</v>
      </c>
    </row>
    <row r="60" spans="1:74">
      <c r="A60" s="3" t="s">
        <v>107</v>
      </c>
      <c r="B60" s="3" t="s">
        <v>1414</v>
      </c>
      <c r="C60" s="3" t="s">
        <v>74</v>
      </c>
      <c r="D60" s="3" t="s">
        <v>74</v>
      </c>
      <c r="E60" s="3" t="s">
        <v>1415</v>
      </c>
      <c r="F60" s="3" t="s">
        <v>1416</v>
      </c>
      <c r="G60" s="3" t="s">
        <v>74</v>
      </c>
      <c r="H60" s="3" t="s">
        <v>74</v>
      </c>
      <c r="I60" s="3" t="s">
        <v>1417</v>
      </c>
      <c r="J60" s="3" t="s">
        <v>1418</v>
      </c>
      <c r="K60" s="3" t="s">
        <v>1419</v>
      </c>
      <c r="L60" s="3" t="s">
        <v>74</v>
      </c>
      <c r="M60" s="3" t="s">
        <v>78</v>
      </c>
      <c r="N60" s="3" t="s">
        <v>114</v>
      </c>
      <c r="O60" s="3" t="s">
        <v>1420</v>
      </c>
      <c r="P60" s="3" t="s">
        <v>1421</v>
      </c>
      <c r="Q60" s="3" t="s">
        <v>1422</v>
      </c>
      <c r="R60" s="3" t="s">
        <v>1423</v>
      </c>
      <c r="S60" s="3" t="s">
        <v>74</v>
      </c>
      <c r="T60" s="3" t="s">
        <v>1424</v>
      </c>
      <c r="U60" s="3" t="s">
        <v>1425</v>
      </c>
      <c r="V60" s="3" t="s">
        <v>1426</v>
      </c>
      <c r="W60" s="3" t="s">
        <v>1427</v>
      </c>
      <c r="X60" s="3" t="s">
        <v>1428</v>
      </c>
      <c r="Y60" s="3" t="s">
        <v>1429</v>
      </c>
      <c r="Z60" s="3" t="s">
        <v>74</v>
      </c>
      <c r="AA60" s="3" t="s">
        <v>74</v>
      </c>
      <c r="AB60" s="3" t="s">
        <v>1430</v>
      </c>
      <c r="AC60" s="3" t="s">
        <v>74</v>
      </c>
      <c r="AD60" s="3" t="s">
        <v>74</v>
      </c>
      <c r="AE60" s="3" t="s">
        <v>74</v>
      </c>
      <c r="AF60" s="3" t="s">
        <v>74</v>
      </c>
      <c r="AG60" s="3">
        <v>14</v>
      </c>
      <c r="AH60" s="3">
        <v>1</v>
      </c>
      <c r="AI60" s="3">
        <v>1</v>
      </c>
      <c r="AJ60" s="3">
        <v>0</v>
      </c>
      <c r="AK60" s="3">
        <v>0</v>
      </c>
      <c r="AL60" s="3" t="s">
        <v>1431</v>
      </c>
      <c r="AM60" s="3" t="s">
        <v>1432</v>
      </c>
      <c r="AN60" s="3" t="s">
        <v>1433</v>
      </c>
      <c r="AO60" s="3" t="s">
        <v>1434</v>
      </c>
      <c r="AP60" s="3" t="s">
        <v>74</v>
      </c>
      <c r="AQ60" s="3" t="s">
        <v>1435</v>
      </c>
      <c r="AR60" s="3" t="s">
        <v>1436</v>
      </c>
      <c r="AS60" s="3" t="s">
        <v>74</v>
      </c>
      <c r="AT60" s="3" t="s">
        <v>74</v>
      </c>
      <c r="AU60" s="3">
        <v>2016</v>
      </c>
      <c r="AV60" s="3" t="s">
        <v>74</v>
      </c>
      <c r="AW60" s="3" t="s">
        <v>74</v>
      </c>
      <c r="AX60" s="3" t="s">
        <v>74</v>
      </c>
      <c r="AY60" s="3" t="s">
        <v>74</v>
      </c>
      <c r="AZ60" s="3" t="s">
        <v>74</v>
      </c>
      <c r="BA60" s="3" t="s">
        <v>74</v>
      </c>
      <c r="BB60" s="3">
        <v>847</v>
      </c>
      <c r="BC60" s="3">
        <v>854</v>
      </c>
      <c r="BD60" s="3" t="s">
        <v>74</v>
      </c>
      <c r="BE60" s="3" t="s">
        <v>74</v>
      </c>
      <c r="BF60" s="3" t="s">
        <v>74</v>
      </c>
      <c r="BG60" s="3" t="s">
        <v>74</v>
      </c>
      <c r="BH60" s="3" t="s">
        <v>74</v>
      </c>
      <c r="BI60" s="3">
        <v>8</v>
      </c>
      <c r="BJ60" s="3" t="s">
        <v>513</v>
      </c>
      <c r="BK60" s="3" t="s">
        <v>134</v>
      </c>
      <c r="BL60" s="3" t="s">
        <v>514</v>
      </c>
      <c r="BM60" s="3" t="s">
        <v>1437</v>
      </c>
      <c r="BN60" s="3" t="s">
        <v>74</v>
      </c>
      <c r="BO60" s="3" t="s">
        <v>74</v>
      </c>
      <c r="BP60" s="3" t="s">
        <v>74</v>
      </c>
      <c r="BQ60" s="3" t="s">
        <v>74</v>
      </c>
      <c r="BR60" s="3" t="s">
        <v>169</v>
      </c>
      <c r="BS60" s="3" t="s">
        <v>1438</v>
      </c>
      <c r="BT60" s="3" t="s">
        <v>106</v>
      </c>
      <c r="BU60" s="1"/>
    </row>
    <row r="61" spans="1:74">
      <c r="A61" s="3" t="s">
        <v>72</v>
      </c>
      <c r="B61" s="3" t="s">
        <v>1439</v>
      </c>
      <c r="C61" s="3" t="s">
        <v>74</v>
      </c>
      <c r="D61" s="3" t="s">
        <v>74</v>
      </c>
      <c r="E61" s="3" t="s">
        <v>74</v>
      </c>
      <c r="F61" s="3" t="s">
        <v>1440</v>
      </c>
      <c r="G61" s="3" t="s">
        <v>74</v>
      </c>
      <c r="H61" s="3" t="s">
        <v>74</v>
      </c>
      <c r="I61" s="3" t="s">
        <v>1441</v>
      </c>
      <c r="J61" s="3" t="s">
        <v>1442</v>
      </c>
      <c r="K61" s="3" t="s">
        <v>74</v>
      </c>
      <c r="L61" s="3" t="s">
        <v>74</v>
      </c>
      <c r="M61" s="3" t="s">
        <v>78</v>
      </c>
      <c r="N61" s="3" t="s">
        <v>79</v>
      </c>
      <c r="O61" s="3" t="s">
        <v>74</v>
      </c>
      <c r="P61" s="3" t="s">
        <v>74</v>
      </c>
      <c r="Q61" s="3" t="s">
        <v>74</v>
      </c>
      <c r="R61" s="3" t="s">
        <v>74</v>
      </c>
      <c r="S61" s="3" t="s">
        <v>74</v>
      </c>
      <c r="T61" s="3" t="s">
        <v>1443</v>
      </c>
      <c r="U61" s="3" t="s">
        <v>1444</v>
      </c>
      <c r="V61" s="3" t="s">
        <v>1445</v>
      </c>
      <c r="W61" s="3" t="s">
        <v>1446</v>
      </c>
      <c r="X61" s="3" t="s">
        <v>1447</v>
      </c>
      <c r="Y61" s="3" t="s">
        <v>1448</v>
      </c>
      <c r="Z61" s="3" t="s">
        <v>1449</v>
      </c>
      <c r="AA61" s="3" t="s">
        <v>1450</v>
      </c>
      <c r="AB61" s="3" t="s">
        <v>1451</v>
      </c>
      <c r="AC61" s="3" t="s">
        <v>1452</v>
      </c>
      <c r="AD61" s="3" t="s">
        <v>1453</v>
      </c>
      <c r="AE61" s="3" t="s">
        <v>1454</v>
      </c>
      <c r="AF61" s="3" t="s">
        <v>74</v>
      </c>
      <c r="AG61" s="3">
        <v>45</v>
      </c>
      <c r="AH61" s="3">
        <v>4</v>
      </c>
      <c r="AI61" s="3">
        <v>4</v>
      </c>
      <c r="AJ61" s="3">
        <v>4</v>
      </c>
      <c r="AK61" s="3">
        <v>27</v>
      </c>
      <c r="AL61" s="3" t="s">
        <v>1455</v>
      </c>
      <c r="AM61" s="3" t="s">
        <v>557</v>
      </c>
      <c r="AN61" s="3" t="s">
        <v>1456</v>
      </c>
      <c r="AO61" s="3" t="s">
        <v>1457</v>
      </c>
      <c r="AP61" s="3" t="s">
        <v>1458</v>
      </c>
      <c r="AQ61" s="3" t="s">
        <v>74</v>
      </c>
      <c r="AR61" s="3" t="s">
        <v>1459</v>
      </c>
      <c r="AS61" s="3" t="s">
        <v>1460</v>
      </c>
      <c r="AT61" s="3" t="s">
        <v>457</v>
      </c>
      <c r="AU61" s="3">
        <v>2016</v>
      </c>
      <c r="AV61" s="3">
        <v>121</v>
      </c>
      <c r="AW61" s="3" t="s">
        <v>74</v>
      </c>
      <c r="AX61" s="3" t="s">
        <v>74</v>
      </c>
      <c r="AY61" s="3" t="s">
        <v>74</v>
      </c>
      <c r="AZ61" s="3" t="s">
        <v>74</v>
      </c>
      <c r="BA61" s="3" t="s">
        <v>74</v>
      </c>
      <c r="BB61" s="3">
        <v>1</v>
      </c>
      <c r="BC61" s="3">
        <v>11</v>
      </c>
      <c r="BD61" s="3" t="s">
        <v>74</v>
      </c>
      <c r="BE61" s="3" t="s">
        <v>1461</v>
      </c>
      <c r="BF61" s="3" t="s">
        <v>1462</v>
      </c>
      <c r="BG61" s="3" t="s">
        <v>74</v>
      </c>
      <c r="BH61" s="3" t="s">
        <v>74</v>
      </c>
      <c r="BI61" s="3">
        <v>11</v>
      </c>
      <c r="BJ61" s="3" t="s">
        <v>1463</v>
      </c>
      <c r="BK61" s="3" t="s">
        <v>299</v>
      </c>
      <c r="BL61" s="3" t="s">
        <v>1464</v>
      </c>
      <c r="BM61" s="3" t="s">
        <v>1465</v>
      </c>
      <c r="BN61" s="3" t="s">
        <v>74</v>
      </c>
      <c r="BO61" s="3" t="s">
        <v>168</v>
      </c>
      <c r="BP61" s="3" t="s">
        <v>74</v>
      </c>
      <c r="BQ61" s="3" t="s">
        <v>74</v>
      </c>
      <c r="BR61" s="3" t="s">
        <v>169</v>
      </c>
      <c r="BS61" s="3" t="s">
        <v>1466</v>
      </c>
      <c r="BT61" s="3" t="s">
        <v>106</v>
      </c>
      <c r="BU61" s="1"/>
    </row>
    <row r="62" spans="1:74">
      <c r="A62" s="3" t="s">
        <v>72</v>
      </c>
      <c r="B62" s="3" t="s">
        <v>1467</v>
      </c>
      <c r="C62" s="3" t="s">
        <v>74</v>
      </c>
      <c r="D62" s="3" t="s">
        <v>74</v>
      </c>
      <c r="E62" s="3" t="s">
        <v>74</v>
      </c>
      <c r="F62" s="3" t="s">
        <v>1468</v>
      </c>
      <c r="G62" s="3" t="s">
        <v>74</v>
      </c>
      <c r="H62" s="3" t="s">
        <v>74</v>
      </c>
      <c r="I62" s="3" t="s">
        <v>1469</v>
      </c>
      <c r="J62" s="3" t="s">
        <v>1470</v>
      </c>
      <c r="K62" s="3" t="s">
        <v>74</v>
      </c>
      <c r="L62" s="3" t="s">
        <v>74</v>
      </c>
      <c r="M62" s="3" t="s">
        <v>750</v>
      </c>
      <c r="N62" s="3" t="s">
        <v>79</v>
      </c>
      <c r="O62" s="3" t="s">
        <v>74</v>
      </c>
      <c r="P62" s="3" t="s">
        <v>74</v>
      </c>
      <c r="Q62" s="3" t="s">
        <v>74</v>
      </c>
      <c r="R62" s="3" t="s">
        <v>74</v>
      </c>
      <c r="S62" s="3" t="s">
        <v>74</v>
      </c>
      <c r="T62" s="3" t="s">
        <v>1471</v>
      </c>
      <c r="U62" s="3" t="s">
        <v>1472</v>
      </c>
      <c r="V62" s="3" t="s">
        <v>1473</v>
      </c>
      <c r="W62" s="3" t="s">
        <v>1474</v>
      </c>
      <c r="X62" s="3" t="s">
        <v>310</v>
      </c>
      <c r="Y62" s="3" t="s">
        <v>1475</v>
      </c>
      <c r="Z62" s="3" t="s">
        <v>74</v>
      </c>
      <c r="AA62" s="3" t="s">
        <v>74</v>
      </c>
      <c r="AB62" s="3" t="s">
        <v>74</v>
      </c>
      <c r="AC62" s="3" t="s">
        <v>74</v>
      </c>
      <c r="AD62" s="3" t="s">
        <v>74</v>
      </c>
      <c r="AE62" s="3" t="s">
        <v>74</v>
      </c>
      <c r="AF62" s="3" t="s">
        <v>74</v>
      </c>
      <c r="AG62" s="3">
        <v>26</v>
      </c>
      <c r="AH62" s="3">
        <v>1</v>
      </c>
      <c r="AI62" s="3">
        <v>1</v>
      </c>
      <c r="AJ62" s="3">
        <v>0</v>
      </c>
      <c r="AK62" s="3">
        <v>0</v>
      </c>
      <c r="AL62" s="3" t="s">
        <v>1476</v>
      </c>
      <c r="AM62" s="3" t="s">
        <v>1477</v>
      </c>
      <c r="AN62" s="3" t="s">
        <v>1478</v>
      </c>
      <c r="AO62" s="3" t="s">
        <v>1479</v>
      </c>
      <c r="AP62" s="3" t="s">
        <v>74</v>
      </c>
      <c r="AQ62" s="3" t="s">
        <v>74</v>
      </c>
      <c r="AR62" s="3" t="s">
        <v>1480</v>
      </c>
      <c r="AS62" s="3" t="s">
        <v>1481</v>
      </c>
      <c r="AT62" s="3" t="s">
        <v>584</v>
      </c>
      <c r="AU62" s="3">
        <v>2016</v>
      </c>
      <c r="AV62" s="3" t="s">
        <v>74</v>
      </c>
      <c r="AW62" s="3">
        <v>147</v>
      </c>
      <c r="AX62" s="3" t="s">
        <v>74</v>
      </c>
      <c r="AY62" s="3" t="s">
        <v>74</v>
      </c>
      <c r="AZ62" s="3" t="s">
        <v>74</v>
      </c>
      <c r="BA62" s="3" t="s">
        <v>74</v>
      </c>
      <c r="BB62" s="3">
        <v>5</v>
      </c>
      <c r="BC62" s="3">
        <v>12</v>
      </c>
      <c r="BD62" s="3" t="s">
        <v>74</v>
      </c>
      <c r="BE62" s="3" t="s">
        <v>74</v>
      </c>
      <c r="BF62" s="3" t="s">
        <v>74</v>
      </c>
      <c r="BG62" s="3" t="s">
        <v>74</v>
      </c>
      <c r="BH62" s="3" t="s">
        <v>74</v>
      </c>
      <c r="BI62" s="3">
        <v>8</v>
      </c>
      <c r="BJ62" s="3" t="s">
        <v>1482</v>
      </c>
      <c r="BK62" s="3" t="s">
        <v>101</v>
      </c>
      <c r="BL62" s="3" t="s">
        <v>1483</v>
      </c>
      <c r="BM62" s="3" t="s">
        <v>1484</v>
      </c>
      <c r="BN62" s="3" t="s">
        <v>74</v>
      </c>
      <c r="BO62" s="3" t="s">
        <v>74</v>
      </c>
      <c r="BP62" s="3" t="s">
        <v>74</v>
      </c>
      <c r="BQ62" s="3" t="s">
        <v>74</v>
      </c>
      <c r="BR62" s="3" t="s">
        <v>169</v>
      </c>
      <c r="BS62" s="3" t="s">
        <v>1485</v>
      </c>
      <c r="BT62" s="3" t="s">
        <v>106</v>
      </c>
      <c r="BU62" s="1"/>
    </row>
    <row r="63" spans="1:74">
      <c r="A63" s="3" t="s">
        <v>72</v>
      </c>
      <c r="B63" s="3" t="s">
        <v>1486</v>
      </c>
      <c r="C63" s="3" t="s">
        <v>74</v>
      </c>
      <c r="D63" s="3" t="s">
        <v>74</v>
      </c>
      <c r="E63" s="3" t="s">
        <v>74</v>
      </c>
      <c r="F63" s="3" t="s">
        <v>1487</v>
      </c>
      <c r="G63" s="3" t="s">
        <v>74</v>
      </c>
      <c r="H63" s="3" t="s">
        <v>74</v>
      </c>
      <c r="I63" s="3" t="s">
        <v>1488</v>
      </c>
      <c r="J63" s="3" t="s">
        <v>1489</v>
      </c>
      <c r="K63" s="3" t="s">
        <v>74</v>
      </c>
      <c r="L63" s="3" t="s">
        <v>74</v>
      </c>
      <c r="M63" s="3" t="s">
        <v>78</v>
      </c>
      <c r="N63" s="3" t="s">
        <v>79</v>
      </c>
      <c r="O63" s="3" t="s">
        <v>74</v>
      </c>
      <c r="P63" s="3" t="s">
        <v>74</v>
      </c>
      <c r="Q63" s="3" t="s">
        <v>74</v>
      </c>
      <c r="R63" s="3" t="s">
        <v>74</v>
      </c>
      <c r="S63" s="3" t="s">
        <v>74</v>
      </c>
      <c r="T63" s="3" t="s">
        <v>1490</v>
      </c>
      <c r="U63" s="3" t="s">
        <v>74</v>
      </c>
      <c r="V63" s="3" t="s">
        <v>1491</v>
      </c>
      <c r="W63" s="3" t="s">
        <v>1492</v>
      </c>
      <c r="X63" s="3" t="s">
        <v>1493</v>
      </c>
      <c r="Y63" s="3" t="s">
        <v>1494</v>
      </c>
      <c r="Z63" s="3" t="s">
        <v>1495</v>
      </c>
      <c r="AA63" s="3" t="s">
        <v>1496</v>
      </c>
      <c r="AB63" s="3" t="s">
        <v>1497</v>
      </c>
      <c r="AC63" s="3" t="s">
        <v>74</v>
      </c>
      <c r="AD63" s="3" t="s">
        <v>74</v>
      </c>
      <c r="AE63" s="3" t="s">
        <v>74</v>
      </c>
      <c r="AF63" s="3" t="s">
        <v>74</v>
      </c>
      <c r="AG63" s="3">
        <v>14</v>
      </c>
      <c r="AH63" s="3">
        <v>1</v>
      </c>
      <c r="AI63" s="3">
        <v>1</v>
      </c>
      <c r="AJ63" s="3">
        <v>1</v>
      </c>
      <c r="AK63" s="3">
        <v>7</v>
      </c>
      <c r="AL63" s="3" t="s">
        <v>1498</v>
      </c>
      <c r="AM63" s="3" t="s">
        <v>1499</v>
      </c>
      <c r="AN63" s="3" t="s">
        <v>1500</v>
      </c>
      <c r="AO63" s="3" t="s">
        <v>1501</v>
      </c>
      <c r="AP63" s="3" t="s">
        <v>74</v>
      </c>
      <c r="AQ63" s="3" t="s">
        <v>74</v>
      </c>
      <c r="AR63" s="3" t="s">
        <v>1502</v>
      </c>
      <c r="AS63" s="3" t="s">
        <v>1503</v>
      </c>
      <c r="AT63" s="3" t="s">
        <v>295</v>
      </c>
      <c r="AU63" s="3">
        <v>2016</v>
      </c>
      <c r="AV63" s="3">
        <v>41</v>
      </c>
      <c r="AW63" s="3" t="s">
        <v>74</v>
      </c>
      <c r="AX63" s="3" t="s">
        <v>74</v>
      </c>
      <c r="AY63" s="3" t="s">
        <v>74</v>
      </c>
      <c r="AZ63" s="3" t="s">
        <v>74</v>
      </c>
      <c r="BA63" s="3" t="s">
        <v>74</v>
      </c>
      <c r="BB63" s="3">
        <v>276</v>
      </c>
      <c r="BC63" s="3">
        <v>279</v>
      </c>
      <c r="BD63" s="3" t="s">
        <v>74</v>
      </c>
      <c r="BE63" s="3" t="s">
        <v>1504</v>
      </c>
      <c r="BF63" s="3" t="s">
        <v>1505</v>
      </c>
      <c r="BG63" s="3" t="s">
        <v>74</v>
      </c>
      <c r="BH63" s="3" t="s">
        <v>74</v>
      </c>
      <c r="BI63" s="3">
        <v>4</v>
      </c>
      <c r="BJ63" s="3" t="s">
        <v>513</v>
      </c>
      <c r="BK63" s="3" t="s">
        <v>101</v>
      </c>
      <c r="BL63" s="3" t="s">
        <v>514</v>
      </c>
      <c r="BM63" s="3" t="s">
        <v>1506</v>
      </c>
      <c r="BN63" s="3" t="s">
        <v>74</v>
      </c>
      <c r="BO63" s="3" t="s">
        <v>74</v>
      </c>
      <c r="BP63" s="3" t="s">
        <v>74</v>
      </c>
      <c r="BQ63" s="3" t="s">
        <v>74</v>
      </c>
      <c r="BR63" s="3" t="s">
        <v>169</v>
      </c>
      <c r="BS63" s="3" t="s">
        <v>1507</v>
      </c>
      <c r="BT63" s="3" t="s">
        <v>106</v>
      </c>
      <c r="BU63" s="1"/>
    </row>
    <row r="64" spans="1:74">
      <c r="A64" s="3" t="s">
        <v>72</v>
      </c>
      <c r="B64" s="3" t="s">
        <v>1508</v>
      </c>
      <c r="C64" s="3" t="s">
        <v>74</v>
      </c>
      <c r="D64" s="3" t="s">
        <v>74</v>
      </c>
      <c r="E64" s="3" t="s">
        <v>74</v>
      </c>
      <c r="F64" s="3" t="s">
        <v>1509</v>
      </c>
      <c r="G64" s="3" t="s">
        <v>74</v>
      </c>
      <c r="H64" s="3" t="s">
        <v>74</v>
      </c>
      <c r="I64" s="3" t="s">
        <v>1510</v>
      </c>
      <c r="J64" s="3" t="s">
        <v>646</v>
      </c>
      <c r="K64" s="3" t="s">
        <v>74</v>
      </c>
      <c r="L64" s="3" t="s">
        <v>74</v>
      </c>
      <c r="M64" s="3" t="s">
        <v>78</v>
      </c>
      <c r="N64" s="3" t="s">
        <v>1328</v>
      </c>
      <c r="O64" s="3" t="s">
        <v>74</v>
      </c>
      <c r="P64" s="3" t="s">
        <v>74</v>
      </c>
      <c r="Q64" s="3" t="s">
        <v>74</v>
      </c>
      <c r="R64" s="3" t="s">
        <v>74</v>
      </c>
      <c r="S64" s="3" t="s">
        <v>74</v>
      </c>
      <c r="T64" s="3" t="s">
        <v>1511</v>
      </c>
      <c r="U64" s="3" t="s">
        <v>1512</v>
      </c>
      <c r="V64" s="3" t="s">
        <v>1513</v>
      </c>
      <c r="W64" s="3" t="s">
        <v>1514</v>
      </c>
      <c r="X64" s="3" t="s">
        <v>1515</v>
      </c>
      <c r="Y64" s="3" t="s">
        <v>1516</v>
      </c>
      <c r="Z64" s="3" t="s">
        <v>1517</v>
      </c>
      <c r="AA64" s="3" t="s">
        <v>1518</v>
      </c>
      <c r="AB64" s="3" t="s">
        <v>1519</v>
      </c>
      <c r="AC64" s="3" t="s">
        <v>1520</v>
      </c>
      <c r="AD64" s="3" t="s">
        <v>1521</v>
      </c>
      <c r="AE64" s="3" t="s">
        <v>1522</v>
      </c>
      <c r="AF64" s="3" t="s">
        <v>74</v>
      </c>
      <c r="AG64" s="3">
        <v>145</v>
      </c>
      <c r="AH64" s="3">
        <v>51</v>
      </c>
      <c r="AI64" s="3">
        <v>54</v>
      </c>
      <c r="AJ64" s="3">
        <v>7</v>
      </c>
      <c r="AK64" s="3">
        <v>88</v>
      </c>
      <c r="AL64" s="3" t="s">
        <v>1455</v>
      </c>
      <c r="AM64" s="3" t="s">
        <v>557</v>
      </c>
      <c r="AN64" s="3" t="s">
        <v>1456</v>
      </c>
      <c r="AO64" s="3" t="s">
        <v>659</v>
      </c>
      <c r="AP64" s="3" t="s">
        <v>660</v>
      </c>
      <c r="AQ64" s="3" t="s">
        <v>74</v>
      </c>
      <c r="AR64" s="3" t="s">
        <v>661</v>
      </c>
      <c r="AS64" s="3" t="s">
        <v>662</v>
      </c>
      <c r="AT64" s="3" t="s">
        <v>1523</v>
      </c>
      <c r="AU64" s="3">
        <v>2016</v>
      </c>
      <c r="AV64" s="3">
        <v>568</v>
      </c>
      <c r="AW64" s="3" t="s">
        <v>74</v>
      </c>
      <c r="AX64" s="3" t="s">
        <v>74</v>
      </c>
      <c r="AY64" s="3" t="s">
        <v>74</v>
      </c>
      <c r="AZ64" s="3" t="s">
        <v>74</v>
      </c>
      <c r="BA64" s="3" t="s">
        <v>74</v>
      </c>
      <c r="BB64" s="3">
        <v>624</v>
      </c>
      <c r="BC64" s="3">
        <v>637</v>
      </c>
      <c r="BD64" s="3" t="s">
        <v>74</v>
      </c>
      <c r="BE64" s="3" t="s">
        <v>1524</v>
      </c>
      <c r="BF64" s="3" t="s">
        <v>1525</v>
      </c>
      <c r="BG64" s="3" t="s">
        <v>74</v>
      </c>
      <c r="BH64" s="3" t="s">
        <v>74</v>
      </c>
      <c r="BI64" s="3">
        <v>14</v>
      </c>
      <c r="BJ64" s="3" t="s">
        <v>164</v>
      </c>
      <c r="BK64" s="3" t="s">
        <v>165</v>
      </c>
      <c r="BL64" s="3" t="s">
        <v>166</v>
      </c>
      <c r="BM64" s="3" t="s">
        <v>1526</v>
      </c>
      <c r="BN64" s="3">
        <v>26953141</v>
      </c>
      <c r="BO64" s="3" t="s">
        <v>1527</v>
      </c>
      <c r="BP64" s="3" t="s">
        <v>74</v>
      </c>
      <c r="BQ64" s="3" t="s">
        <v>74</v>
      </c>
      <c r="BR64" s="3" t="s">
        <v>169</v>
      </c>
      <c r="BS64" s="3" t="s">
        <v>1528</v>
      </c>
      <c r="BT64" s="3" t="s">
        <v>106</v>
      </c>
      <c r="BU64" s="1"/>
    </row>
    <row r="65" spans="1:74">
      <c r="A65" s="3" t="s">
        <v>72</v>
      </c>
      <c r="B65" s="3" t="s">
        <v>1529</v>
      </c>
      <c r="C65" s="3" t="s">
        <v>74</v>
      </c>
      <c r="D65" s="3" t="s">
        <v>74</v>
      </c>
      <c r="E65" s="3" t="s">
        <v>74</v>
      </c>
      <c r="F65" s="3" t="s">
        <v>1530</v>
      </c>
      <c r="G65" s="3" t="s">
        <v>74</v>
      </c>
      <c r="H65" s="3" t="s">
        <v>74</v>
      </c>
      <c r="I65" s="3" t="s">
        <v>1531</v>
      </c>
      <c r="J65" s="3" t="s">
        <v>466</v>
      </c>
      <c r="K65" s="3" t="s">
        <v>74</v>
      </c>
      <c r="L65" s="3" t="s">
        <v>74</v>
      </c>
      <c r="M65" s="3" t="s">
        <v>78</v>
      </c>
      <c r="N65" s="3" t="s">
        <v>79</v>
      </c>
      <c r="O65" s="3" t="s">
        <v>74</v>
      </c>
      <c r="P65" s="3" t="s">
        <v>74</v>
      </c>
      <c r="Q65" s="3" t="s">
        <v>74</v>
      </c>
      <c r="R65" s="3" t="s">
        <v>74</v>
      </c>
      <c r="S65" s="3" t="s">
        <v>74</v>
      </c>
      <c r="T65" s="3" t="s">
        <v>1532</v>
      </c>
      <c r="U65" s="3" t="s">
        <v>1533</v>
      </c>
      <c r="V65" s="3" t="s">
        <v>1534</v>
      </c>
      <c r="W65" s="3" t="s">
        <v>1535</v>
      </c>
      <c r="X65" s="3" t="s">
        <v>1536</v>
      </c>
      <c r="Y65" s="3" t="s">
        <v>1537</v>
      </c>
      <c r="Z65" s="3" t="s">
        <v>1538</v>
      </c>
      <c r="AA65" s="3" t="s">
        <v>1539</v>
      </c>
      <c r="AB65" s="3" t="s">
        <v>1540</v>
      </c>
      <c r="AC65" s="3" t="s">
        <v>1541</v>
      </c>
      <c r="AD65" s="3" t="s">
        <v>1542</v>
      </c>
      <c r="AE65" s="3" t="s">
        <v>1543</v>
      </c>
      <c r="AF65" s="3" t="s">
        <v>74</v>
      </c>
      <c r="AG65" s="3">
        <v>57</v>
      </c>
      <c r="AH65" s="3">
        <v>7</v>
      </c>
      <c r="AI65" s="3">
        <v>7</v>
      </c>
      <c r="AJ65" s="3">
        <v>0</v>
      </c>
      <c r="AK65" s="3">
        <v>11</v>
      </c>
      <c r="AL65" s="3" t="s">
        <v>289</v>
      </c>
      <c r="AM65" s="3" t="s">
        <v>290</v>
      </c>
      <c r="AN65" s="3" t="s">
        <v>291</v>
      </c>
      <c r="AO65" s="3" t="s">
        <v>477</v>
      </c>
      <c r="AP65" s="3" t="s">
        <v>74</v>
      </c>
      <c r="AQ65" s="3" t="s">
        <v>74</v>
      </c>
      <c r="AR65" s="3" t="s">
        <v>478</v>
      </c>
      <c r="AS65" s="3" t="s">
        <v>479</v>
      </c>
      <c r="AT65" s="3" t="s">
        <v>219</v>
      </c>
      <c r="AU65" s="3">
        <v>2015</v>
      </c>
      <c r="AV65" s="3">
        <v>7</v>
      </c>
      <c r="AW65" s="3">
        <v>5</v>
      </c>
      <c r="AX65" s="3" t="s">
        <v>74</v>
      </c>
      <c r="AY65" s="3" t="s">
        <v>74</v>
      </c>
      <c r="AZ65" s="3" t="s">
        <v>74</v>
      </c>
      <c r="BA65" s="3" t="s">
        <v>74</v>
      </c>
      <c r="BB65" s="3">
        <v>2314</v>
      </c>
      <c r="BC65" s="3">
        <v>2348</v>
      </c>
      <c r="BD65" s="3" t="s">
        <v>74</v>
      </c>
      <c r="BE65" s="3" t="s">
        <v>1544</v>
      </c>
      <c r="BF65" s="3" t="s">
        <v>1545</v>
      </c>
      <c r="BG65" s="3" t="s">
        <v>74</v>
      </c>
      <c r="BH65" s="3" t="s">
        <v>74</v>
      </c>
      <c r="BI65" s="3">
        <v>35</v>
      </c>
      <c r="BJ65" s="3" t="s">
        <v>483</v>
      </c>
      <c r="BK65" s="3" t="s">
        <v>1396</v>
      </c>
      <c r="BL65" s="3" t="s">
        <v>484</v>
      </c>
      <c r="BM65" s="3" t="s">
        <v>1546</v>
      </c>
      <c r="BN65" s="3" t="s">
        <v>74</v>
      </c>
      <c r="BO65" s="3" t="s">
        <v>1547</v>
      </c>
      <c r="BP65" s="3" t="s">
        <v>74</v>
      </c>
      <c r="BQ65" s="3" t="s">
        <v>74</v>
      </c>
      <c r="BR65" s="3" t="s">
        <v>196</v>
      </c>
      <c r="BS65" s="3" t="s">
        <v>1548</v>
      </c>
      <c r="BT65" s="3" t="s">
        <v>106</v>
      </c>
    </row>
    <row r="66" spans="1:74">
      <c r="A66" s="3" t="s">
        <v>72</v>
      </c>
      <c r="B66" s="3" t="s">
        <v>1549</v>
      </c>
      <c r="C66" s="3" t="s">
        <v>74</v>
      </c>
      <c r="D66" s="3" t="s">
        <v>74</v>
      </c>
      <c r="E66" s="3" t="s">
        <v>74</v>
      </c>
      <c r="F66" s="3" t="s">
        <v>1550</v>
      </c>
      <c r="G66" s="3" t="s">
        <v>74</v>
      </c>
      <c r="H66" s="3" t="s">
        <v>74</v>
      </c>
      <c r="I66" s="3" t="s">
        <v>1551</v>
      </c>
      <c r="J66" s="3" t="s">
        <v>1552</v>
      </c>
      <c r="K66" s="3" t="s">
        <v>74</v>
      </c>
      <c r="L66" s="3" t="s">
        <v>74</v>
      </c>
      <c r="M66" s="3" t="s">
        <v>861</v>
      </c>
      <c r="N66" s="3" t="s">
        <v>79</v>
      </c>
      <c r="O66" s="3" t="s">
        <v>74</v>
      </c>
      <c r="P66" s="3" t="s">
        <v>74</v>
      </c>
      <c r="Q66" s="3" t="s">
        <v>74</v>
      </c>
      <c r="R66" s="3" t="s">
        <v>74</v>
      </c>
      <c r="S66" s="3" t="s">
        <v>74</v>
      </c>
      <c r="T66" s="3" t="s">
        <v>1553</v>
      </c>
      <c r="U66" s="3" t="s">
        <v>74</v>
      </c>
      <c r="V66" s="3" t="s">
        <v>1554</v>
      </c>
      <c r="W66" s="3" t="s">
        <v>1555</v>
      </c>
      <c r="X66" s="3" t="s">
        <v>1556</v>
      </c>
      <c r="Y66" s="3" t="s">
        <v>1557</v>
      </c>
      <c r="Z66" s="3" t="s">
        <v>1558</v>
      </c>
      <c r="AA66" s="3" t="s">
        <v>1559</v>
      </c>
      <c r="AB66" s="3" t="s">
        <v>74</v>
      </c>
      <c r="AC66" s="3" t="s">
        <v>74</v>
      </c>
      <c r="AD66" s="3" t="s">
        <v>74</v>
      </c>
      <c r="AE66" s="3" t="s">
        <v>74</v>
      </c>
      <c r="AF66" s="3" t="s">
        <v>74</v>
      </c>
      <c r="AG66" s="3">
        <v>32</v>
      </c>
      <c r="AH66" s="3">
        <v>1</v>
      </c>
      <c r="AI66" s="3">
        <v>1</v>
      </c>
      <c r="AJ66" s="3">
        <v>0</v>
      </c>
      <c r="AK66" s="3">
        <v>5</v>
      </c>
      <c r="AL66" s="3" t="s">
        <v>1560</v>
      </c>
      <c r="AM66" s="3" t="s">
        <v>1561</v>
      </c>
      <c r="AN66" s="3" t="s">
        <v>1562</v>
      </c>
      <c r="AO66" s="3" t="s">
        <v>1563</v>
      </c>
      <c r="AP66" s="3" t="s">
        <v>74</v>
      </c>
      <c r="AQ66" s="3" t="s">
        <v>74</v>
      </c>
      <c r="AR66" s="3" t="s">
        <v>1564</v>
      </c>
      <c r="AS66" s="3" t="s">
        <v>1565</v>
      </c>
      <c r="AT66" s="3" t="s">
        <v>74</v>
      </c>
      <c r="AU66" s="3">
        <v>2015</v>
      </c>
      <c r="AV66" s="3">
        <v>54</v>
      </c>
      <c r="AW66" s="3">
        <v>2</v>
      </c>
      <c r="AX66" s="3" t="s">
        <v>74</v>
      </c>
      <c r="AY66" s="3" t="s">
        <v>74</v>
      </c>
      <c r="AZ66" s="3" t="s">
        <v>74</v>
      </c>
      <c r="BA66" s="3" t="s">
        <v>74</v>
      </c>
      <c r="BB66" s="3">
        <v>270</v>
      </c>
      <c r="BC66" s="3">
        <v>297</v>
      </c>
      <c r="BD66" s="3" t="s">
        <v>74</v>
      </c>
      <c r="BE66" s="3" t="s">
        <v>74</v>
      </c>
      <c r="BF66" s="3" t="s">
        <v>74</v>
      </c>
      <c r="BG66" s="3" t="s">
        <v>74</v>
      </c>
      <c r="BH66" s="3" t="s">
        <v>74</v>
      </c>
      <c r="BI66" s="3">
        <v>28</v>
      </c>
      <c r="BJ66" s="3" t="s">
        <v>1566</v>
      </c>
      <c r="BK66" s="3" t="s">
        <v>101</v>
      </c>
      <c r="BL66" s="3" t="s">
        <v>1566</v>
      </c>
      <c r="BM66" s="3" t="s">
        <v>1567</v>
      </c>
      <c r="BN66" s="3" t="s">
        <v>74</v>
      </c>
      <c r="BO66" s="3" t="s">
        <v>74</v>
      </c>
      <c r="BP66" s="3" t="s">
        <v>74</v>
      </c>
      <c r="BQ66" s="3" t="s">
        <v>74</v>
      </c>
      <c r="BR66" s="3" t="s">
        <v>196</v>
      </c>
      <c r="BS66" s="3" t="s">
        <v>1568</v>
      </c>
      <c r="BT66" s="3" t="s">
        <v>106</v>
      </c>
    </row>
    <row r="67" spans="1:74">
      <c r="A67" s="3" t="s">
        <v>72</v>
      </c>
      <c r="B67" s="3" t="s">
        <v>1569</v>
      </c>
      <c r="C67" s="3" t="s">
        <v>74</v>
      </c>
      <c r="D67" s="3" t="s">
        <v>74</v>
      </c>
      <c r="E67" s="3" t="s">
        <v>74</v>
      </c>
      <c r="F67" s="3" t="s">
        <v>1570</v>
      </c>
      <c r="G67" s="3" t="s">
        <v>74</v>
      </c>
      <c r="H67" s="3" t="s">
        <v>74</v>
      </c>
      <c r="I67" s="3" t="s">
        <v>1571</v>
      </c>
      <c r="J67" s="3" t="s">
        <v>1572</v>
      </c>
      <c r="K67" s="3" t="s">
        <v>74</v>
      </c>
      <c r="L67" s="3" t="s">
        <v>74</v>
      </c>
      <c r="M67" s="3" t="s">
        <v>78</v>
      </c>
      <c r="N67" s="3" t="s">
        <v>79</v>
      </c>
      <c r="O67" s="3" t="s">
        <v>74</v>
      </c>
      <c r="P67" s="3" t="s">
        <v>74</v>
      </c>
      <c r="Q67" s="3" t="s">
        <v>74</v>
      </c>
      <c r="R67" s="3" t="s">
        <v>74</v>
      </c>
      <c r="S67" s="3" t="s">
        <v>74</v>
      </c>
      <c r="T67" s="3" t="s">
        <v>74</v>
      </c>
      <c r="U67" s="3" t="s">
        <v>1573</v>
      </c>
      <c r="V67" s="3" t="s">
        <v>1574</v>
      </c>
      <c r="W67" s="3" t="s">
        <v>1575</v>
      </c>
      <c r="X67" s="3" t="s">
        <v>1168</v>
      </c>
      <c r="Y67" s="3" t="s">
        <v>1576</v>
      </c>
      <c r="Z67" s="3" t="s">
        <v>1577</v>
      </c>
      <c r="AA67" s="3" t="s">
        <v>1578</v>
      </c>
      <c r="AB67" s="3" t="s">
        <v>74</v>
      </c>
      <c r="AC67" s="3" t="s">
        <v>1579</v>
      </c>
      <c r="AD67" s="3" t="s">
        <v>1580</v>
      </c>
      <c r="AE67" s="3" t="s">
        <v>1581</v>
      </c>
      <c r="AF67" s="3" t="s">
        <v>74</v>
      </c>
      <c r="AG67" s="3">
        <v>39</v>
      </c>
      <c r="AH67" s="3">
        <v>7</v>
      </c>
      <c r="AI67" s="3">
        <v>7</v>
      </c>
      <c r="AJ67" s="3">
        <v>0</v>
      </c>
      <c r="AK67" s="3">
        <v>3</v>
      </c>
      <c r="AL67" s="3" t="s">
        <v>1582</v>
      </c>
      <c r="AM67" s="3" t="s">
        <v>1583</v>
      </c>
      <c r="AN67" s="3" t="s">
        <v>1584</v>
      </c>
      <c r="AO67" s="3" t="s">
        <v>1585</v>
      </c>
      <c r="AP67" s="3" t="s">
        <v>74</v>
      </c>
      <c r="AQ67" s="3" t="s">
        <v>74</v>
      </c>
      <c r="AR67" s="3" t="s">
        <v>1586</v>
      </c>
      <c r="AS67" s="3" t="s">
        <v>1587</v>
      </c>
      <c r="AT67" s="3" t="s">
        <v>74</v>
      </c>
      <c r="AU67" s="3">
        <v>2015</v>
      </c>
      <c r="AV67" s="3">
        <v>14</v>
      </c>
      <c r="AW67" s="3">
        <v>3</v>
      </c>
      <c r="AX67" s="3" t="s">
        <v>74</v>
      </c>
      <c r="AY67" s="3" t="s">
        <v>74</v>
      </c>
      <c r="AZ67" s="3" t="s">
        <v>74</v>
      </c>
      <c r="BA67" s="3" t="s">
        <v>74</v>
      </c>
      <c r="BB67" s="3">
        <v>735</v>
      </c>
      <c r="BC67" s="3">
        <v>750</v>
      </c>
      <c r="BD67" s="3" t="s">
        <v>74</v>
      </c>
      <c r="BE67" s="3" t="s">
        <v>74</v>
      </c>
      <c r="BF67" s="3" t="s">
        <v>74</v>
      </c>
      <c r="BG67" s="3" t="s">
        <v>74</v>
      </c>
      <c r="BH67" s="3" t="s">
        <v>74</v>
      </c>
      <c r="BI67" s="3">
        <v>16</v>
      </c>
      <c r="BJ67" s="3" t="s">
        <v>1566</v>
      </c>
      <c r="BK67" s="3" t="s">
        <v>101</v>
      </c>
      <c r="BL67" s="3" t="s">
        <v>1566</v>
      </c>
      <c r="BM67" s="3" t="s">
        <v>1588</v>
      </c>
      <c r="BN67" s="3" t="s">
        <v>74</v>
      </c>
      <c r="BO67" s="3" t="s">
        <v>74</v>
      </c>
      <c r="BP67" s="3" t="s">
        <v>74</v>
      </c>
      <c r="BQ67" s="3" t="s">
        <v>74</v>
      </c>
      <c r="BR67" s="3" t="s">
        <v>196</v>
      </c>
      <c r="BS67" s="3" t="s">
        <v>1589</v>
      </c>
      <c r="BT67" s="3" t="s">
        <v>106</v>
      </c>
    </row>
    <row r="68" spans="1:74">
      <c r="A68" s="3" t="s">
        <v>72</v>
      </c>
      <c r="B68" s="3" t="s">
        <v>1590</v>
      </c>
      <c r="C68" s="3" t="s">
        <v>74</v>
      </c>
      <c r="D68" s="3" t="s">
        <v>74</v>
      </c>
      <c r="E68" s="3" t="s">
        <v>74</v>
      </c>
      <c r="F68" s="3" t="s">
        <v>1591</v>
      </c>
      <c r="G68" s="3" t="s">
        <v>74</v>
      </c>
      <c r="H68" s="3" t="s">
        <v>74</v>
      </c>
      <c r="I68" s="3" t="s">
        <v>1592</v>
      </c>
      <c r="J68" s="3" t="s">
        <v>331</v>
      </c>
      <c r="K68" s="3" t="s">
        <v>74</v>
      </c>
      <c r="L68" s="3" t="s">
        <v>74</v>
      </c>
      <c r="M68" s="3" t="s">
        <v>750</v>
      </c>
      <c r="N68" s="3" t="s">
        <v>79</v>
      </c>
      <c r="O68" s="3" t="s">
        <v>74</v>
      </c>
      <c r="P68" s="3" t="s">
        <v>74</v>
      </c>
      <c r="Q68" s="3" t="s">
        <v>74</v>
      </c>
      <c r="R68" s="3" t="s">
        <v>74</v>
      </c>
      <c r="S68" s="3" t="s">
        <v>74</v>
      </c>
      <c r="T68" s="3" t="s">
        <v>1593</v>
      </c>
      <c r="U68" s="3" t="s">
        <v>74</v>
      </c>
      <c r="V68" s="3" t="s">
        <v>1594</v>
      </c>
      <c r="W68" s="3" t="s">
        <v>1595</v>
      </c>
      <c r="X68" s="3" t="s">
        <v>1596</v>
      </c>
      <c r="Y68" s="3" t="s">
        <v>1597</v>
      </c>
      <c r="Z68" s="3" t="s">
        <v>1598</v>
      </c>
      <c r="AA68" s="3" t="s">
        <v>1599</v>
      </c>
      <c r="AB68" s="3" t="s">
        <v>1600</v>
      </c>
      <c r="AC68" s="3" t="s">
        <v>74</v>
      </c>
      <c r="AD68" s="3" t="s">
        <v>74</v>
      </c>
      <c r="AE68" s="3" t="s">
        <v>74</v>
      </c>
      <c r="AF68" s="3" t="s">
        <v>74</v>
      </c>
      <c r="AG68" s="3">
        <v>23</v>
      </c>
      <c r="AH68" s="3">
        <v>5</v>
      </c>
      <c r="AI68" s="3">
        <v>5</v>
      </c>
      <c r="AJ68" s="3">
        <v>0</v>
      </c>
      <c r="AK68" s="3">
        <v>3</v>
      </c>
      <c r="AL68" s="3" t="s">
        <v>341</v>
      </c>
      <c r="AM68" s="3" t="s">
        <v>342</v>
      </c>
      <c r="AN68" s="3" t="s">
        <v>343</v>
      </c>
      <c r="AO68" s="3" t="s">
        <v>344</v>
      </c>
      <c r="AP68" s="3" t="s">
        <v>74</v>
      </c>
      <c r="AQ68" s="3" t="s">
        <v>74</v>
      </c>
      <c r="AR68" s="3" t="s">
        <v>345</v>
      </c>
      <c r="AS68" s="3" t="s">
        <v>346</v>
      </c>
      <c r="AT68" s="3" t="s">
        <v>74</v>
      </c>
      <c r="AU68" s="3">
        <v>2015</v>
      </c>
      <c r="AV68" s="3">
        <v>4</v>
      </c>
      <c r="AW68" s="3">
        <v>1</v>
      </c>
      <c r="AX68" s="3" t="s">
        <v>74</v>
      </c>
      <c r="AY68" s="3" t="s">
        <v>74</v>
      </c>
      <c r="AZ68" s="3" t="s">
        <v>74</v>
      </c>
      <c r="BA68" s="3" t="s">
        <v>74</v>
      </c>
      <c r="BB68" s="3">
        <v>21</v>
      </c>
      <c r="BC68" s="3">
        <v>27</v>
      </c>
      <c r="BD68" s="3" t="s">
        <v>74</v>
      </c>
      <c r="BE68" s="3" t="s">
        <v>1601</v>
      </c>
      <c r="BF68" s="3" t="s">
        <v>1602</v>
      </c>
      <c r="BG68" s="3" t="s">
        <v>74</v>
      </c>
      <c r="BH68" s="3" t="s">
        <v>74</v>
      </c>
      <c r="BI68" s="3">
        <v>7</v>
      </c>
      <c r="BJ68" s="3" t="s">
        <v>100</v>
      </c>
      <c r="BK68" s="3" t="s">
        <v>101</v>
      </c>
      <c r="BL68" s="3" t="s">
        <v>100</v>
      </c>
      <c r="BM68" s="3" t="s">
        <v>1603</v>
      </c>
      <c r="BN68" s="3" t="s">
        <v>74</v>
      </c>
      <c r="BO68" s="3" t="s">
        <v>195</v>
      </c>
      <c r="BP68" s="3" t="s">
        <v>74</v>
      </c>
      <c r="BQ68" s="3" t="s">
        <v>74</v>
      </c>
      <c r="BR68" s="3" t="s">
        <v>196</v>
      </c>
      <c r="BS68" s="3" t="s">
        <v>1604</v>
      </c>
      <c r="BT68" s="3" t="s">
        <v>106</v>
      </c>
      <c r="BU68" t="s">
        <v>1604</v>
      </c>
      <c r="BV68" t="str">
        <f>HYPERLINK("https%3A%2F%2Fwww.webofscience.com%2Fwos%2Fwoscc%2Ffull-record%2FWOS:000428697700003","View Full Record in Web of Science")</f>
        <v>View Full Record in Web of Science</v>
      </c>
    </row>
    <row r="69" spans="1:74" ht="20.100000000000001" customHeight="1">
      <c r="A69" s="3" t="s">
        <v>72</v>
      </c>
      <c r="B69" s="3" t="s">
        <v>1605</v>
      </c>
      <c r="C69" s="3" t="s">
        <v>74</v>
      </c>
      <c r="D69" s="3" t="s">
        <v>74</v>
      </c>
      <c r="E69" s="3" t="s">
        <v>74</v>
      </c>
      <c r="F69" s="3" t="s">
        <v>1606</v>
      </c>
      <c r="G69" s="3" t="s">
        <v>74</v>
      </c>
      <c r="H69" s="3" t="s">
        <v>74</v>
      </c>
      <c r="I69" s="3" t="s">
        <v>1607</v>
      </c>
      <c r="J69" s="3" t="s">
        <v>1608</v>
      </c>
      <c r="K69" s="3" t="s">
        <v>74</v>
      </c>
      <c r="L69" s="3" t="s">
        <v>74</v>
      </c>
      <c r="M69" s="3" t="s">
        <v>78</v>
      </c>
      <c r="N69" s="3" t="s">
        <v>79</v>
      </c>
      <c r="O69" s="3" t="s">
        <v>74</v>
      </c>
      <c r="P69" s="3" t="s">
        <v>74</v>
      </c>
      <c r="Q69" s="3" t="s">
        <v>74</v>
      </c>
      <c r="R69" s="3" t="s">
        <v>74</v>
      </c>
      <c r="S69" s="3" t="s">
        <v>74</v>
      </c>
      <c r="T69" s="3" t="s">
        <v>1609</v>
      </c>
      <c r="U69" s="3" t="s">
        <v>1610</v>
      </c>
      <c r="V69" s="3" t="s">
        <v>1611</v>
      </c>
      <c r="W69" s="3" t="s">
        <v>1612</v>
      </c>
      <c r="X69" s="3" t="s">
        <v>1613</v>
      </c>
      <c r="Y69" s="3" t="s">
        <v>1614</v>
      </c>
      <c r="Z69" s="3" t="s">
        <v>1615</v>
      </c>
      <c r="AA69" s="3" t="s">
        <v>1616</v>
      </c>
      <c r="AB69" s="3" t="s">
        <v>1617</v>
      </c>
      <c r="AC69" s="3" t="s">
        <v>74</v>
      </c>
      <c r="AD69" s="3" t="s">
        <v>74</v>
      </c>
      <c r="AE69" s="3" t="s">
        <v>74</v>
      </c>
      <c r="AF69" s="3" t="s">
        <v>74</v>
      </c>
      <c r="AG69" s="3">
        <v>113</v>
      </c>
      <c r="AH69" s="3">
        <v>14</v>
      </c>
      <c r="AI69" s="3">
        <v>14</v>
      </c>
      <c r="AJ69" s="3">
        <v>1</v>
      </c>
      <c r="AK69" s="3">
        <v>38</v>
      </c>
      <c r="AL69" s="3" t="s">
        <v>630</v>
      </c>
      <c r="AM69" s="3" t="s">
        <v>631</v>
      </c>
      <c r="AN69" s="3" t="s">
        <v>921</v>
      </c>
      <c r="AO69" s="3" t="s">
        <v>1618</v>
      </c>
      <c r="AP69" s="3" t="s">
        <v>1619</v>
      </c>
      <c r="AQ69" s="3" t="s">
        <v>74</v>
      </c>
      <c r="AR69" s="3" t="s">
        <v>1620</v>
      </c>
      <c r="AS69" s="3" t="s">
        <v>1621</v>
      </c>
      <c r="AT69" s="3" t="s">
        <v>1622</v>
      </c>
      <c r="AU69" s="3">
        <v>2015</v>
      </c>
      <c r="AV69" s="3">
        <v>74</v>
      </c>
      <c r="AW69" s="3">
        <v>1</v>
      </c>
      <c r="AX69" s="3" t="s">
        <v>74</v>
      </c>
      <c r="AY69" s="3" t="s">
        <v>74</v>
      </c>
      <c r="AZ69" s="3" t="s">
        <v>74</v>
      </c>
      <c r="BA69" s="3" t="s">
        <v>74</v>
      </c>
      <c r="BB69" s="3">
        <v>83</v>
      </c>
      <c r="BC69" s="3">
        <v>100</v>
      </c>
      <c r="BD69" s="3" t="s">
        <v>74</v>
      </c>
      <c r="BE69" s="3" t="s">
        <v>1623</v>
      </c>
      <c r="BF69" s="3" t="s">
        <v>1624</v>
      </c>
      <c r="BG69" s="3" t="s">
        <v>74</v>
      </c>
      <c r="BH69" s="3" t="s">
        <v>74</v>
      </c>
      <c r="BI69" s="3">
        <v>18</v>
      </c>
      <c r="BJ69" s="3" t="s">
        <v>1625</v>
      </c>
      <c r="BK69" s="3" t="s">
        <v>165</v>
      </c>
      <c r="BL69" s="3" t="s">
        <v>1626</v>
      </c>
      <c r="BM69" s="3" t="s">
        <v>1627</v>
      </c>
      <c r="BN69" s="3" t="s">
        <v>74</v>
      </c>
      <c r="BO69" s="3" t="s">
        <v>74</v>
      </c>
      <c r="BP69" s="3" t="s">
        <v>74</v>
      </c>
      <c r="BQ69" s="3" t="s">
        <v>74</v>
      </c>
      <c r="BR69" s="3" t="s">
        <v>169</v>
      </c>
      <c r="BS69" s="3" t="s">
        <v>1628</v>
      </c>
      <c r="BT69" s="3" t="s">
        <v>106</v>
      </c>
      <c r="BU69" s="1"/>
    </row>
    <row r="70" spans="1:74" ht="20.100000000000001" customHeight="1">
      <c r="A70" s="3" t="s">
        <v>72</v>
      </c>
      <c r="B70" s="3" t="s">
        <v>1629</v>
      </c>
      <c r="C70" s="3" t="s">
        <v>74</v>
      </c>
      <c r="D70" s="3" t="s">
        <v>74</v>
      </c>
      <c r="E70" s="3" t="s">
        <v>74</v>
      </c>
      <c r="F70" s="3" t="s">
        <v>1630</v>
      </c>
      <c r="G70" s="3" t="s">
        <v>74</v>
      </c>
      <c r="H70" s="3" t="s">
        <v>74</v>
      </c>
      <c r="I70" s="3" t="s">
        <v>1631</v>
      </c>
      <c r="J70" s="3" t="s">
        <v>1608</v>
      </c>
      <c r="K70" s="3" t="s">
        <v>74</v>
      </c>
      <c r="L70" s="3" t="s">
        <v>74</v>
      </c>
      <c r="M70" s="3" t="s">
        <v>78</v>
      </c>
      <c r="N70" s="3" t="s">
        <v>79</v>
      </c>
      <c r="O70" s="3" t="s">
        <v>74</v>
      </c>
      <c r="P70" s="3" t="s">
        <v>74</v>
      </c>
      <c r="Q70" s="3" t="s">
        <v>74</v>
      </c>
      <c r="R70" s="3" t="s">
        <v>74</v>
      </c>
      <c r="S70" s="3" t="s">
        <v>74</v>
      </c>
      <c r="T70" s="3" t="s">
        <v>1632</v>
      </c>
      <c r="U70" s="3" t="s">
        <v>1633</v>
      </c>
      <c r="V70" s="3" t="s">
        <v>1634</v>
      </c>
      <c r="W70" s="3" t="s">
        <v>1635</v>
      </c>
      <c r="X70" s="3" t="s">
        <v>1636</v>
      </c>
      <c r="Y70" s="3" t="s">
        <v>1637</v>
      </c>
      <c r="Z70" s="3" t="s">
        <v>1638</v>
      </c>
      <c r="AA70" s="3" t="s">
        <v>74</v>
      </c>
      <c r="AB70" s="3" t="s">
        <v>74</v>
      </c>
      <c r="AC70" s="3" t="s">
        <v>74</v>
      </c>
      <c r="AD70" s="3" t="s">
        <v>74</v>
      </c>
      <c r="AE70" s="3" t="s">
        <v>74</v>
      </c>
      <c r="AF70" s="3" t="s">
        <v>74</v>
      </c>
      <c r="AG70" s="3">
        <v>16</v>
      </c>
      <c r="AH70" s="3">
        <v>12</v>
      </c>
      <c r="AI70" s="3">
        <v>12</v>
      </c>
      <c r="AJ70" s="3">
        <v>2</v>
      </c>
      <c r="AK70" s="3">
        <v>21</v>
      </c>
      <c r="AL70" s="3" t="s">
        <v>630</v>
      </c>
      <c r="AM70" s="3" t="s">
        <v>631</v>
      </c>
      <c r="AN70" s="3" t="s">
        <v>921</v>
      </c>
      <c r="AO70" s="3" t="s">
        <v>1618</v>
      </c>
      <c r="AP70" s="3" t="s">
        <v>1619</v>
      </c>
      <c r="AQ70" s="3" t="s">
        <v>74</v>
      </c>
      <c r="AR70" s="3" t="s">
        <v>1620</v>
      </c>
      <c r="AS70" s="3" t="s">
        <v>1621</v>
      </c>
      <c r="AT70" s="3" t="s">
        <v>1622</v>
      </c>
      <c r="AU70" s="3">
        <v>2015</v>
      </c>
      <c r="AV70" s="3">
        <v>74</v>
      </c>
      <c r="AW70" s="3">
        <v>1</v>
      </c>
      <c r="AX70" s="3" t="s">
        <v>74</v>
      </c>
      <c r="AY70" s="3" t="s">
        <v>74</v>
      </c>
      <c r="AZ70" s="3" t="s">
        <v>74</v>
      </c>
      <c r="BA70" s="3" t="s">
        <v>74</v>
      </c>
      <c r="BB70" s="3">
        <v>217</v>
      </c>
      <c r="BC70" s="3">
        <v>226</v>
      </c>
      <c r="BD70" s="3" t="s">
        <v>74</v>
      </c>
      <c r="BE70" s="3" t="s">
        <v>1639</v>
      </c>
      <c r="BF70" s="3" t="s">
        <v>1640</v>
      </c>
      <c r="BG70" s="3" t="s">
        <v>74</v>
      </c>
      <c r="BH70" s="3" t="s">
        <v>74</v>
      </c>
      <c r="BI70" s="3">
        <v>10</v>
      </c>
      <c r="BJ70" s="3" t="s">
        <v>1625</v>
      </c>
      <c r="BK70" s="3" t="s">
        <v>165</v>
      </c>
      <c r="BL70" s="3" t="s">
        <v>1626</v>
      </c>
      <c r="BM70" s="3" t="s">
        <v>1627</v>
      </c>
      <c r="BN70" s="3" t="s">
        <v>74</v>
      </c>
      <c r="BO70" s="3" t="s">
        <v>74</v>
      </c>
      <c r="BP70" s="3" t="s">
        <v>74</v>
      </c>
      <c r="BQ70" s="3" t="s">
        <v>74</v>
      </c>
      <c r="BR70" s="3" t="s">
        <v>169</v>
      </c>
      <c r="BS70" s="3" t="s">
        <v>1641</v>
      </c>
      <c r="BT70" s="3" t="s">
        <v>106</v>
      </c>
      <c r="BU70" s="1"/>
    </row>
    <row r="71" spans="1:74" ht="20.100000000000001" customHeight="1">
      <c r="A71" s="3" t="s">
        <v>72</v>
      </c>
      <c r="B71" s="3" t="s">
        <v>1642</v>
      </c>
      <c r="C71" s="3" t="s">
        <v>74</v>
      </c>
      <c r="D71" s="3" t="s">
        <v>74</v>
      </c>
      <c r="E71" s="3" t="s">
        <v>74</v>
      </c>
      <c r="F71" s="3" t="s">
        <v>1643</v>
      </c>
      <c r="G71" s="3" t="s">
        <v>74</v>
      </c>
      <c r="H71" s="3" t="s">
        <v>74</v>
      </c>
      <c r="I71" s="3" t="s">
        <v>1644</v>
      </c>
      <c r="J71" s="3" t="s">
        <v>1489</v>
      </c>
      <c r="K71" s="3" t="s">
        <v>74</v>
      </c>
      <c r="L71" s="3" t="s">
        <v>74</v>
      </c>
      <c r="M71" s="3" t="s">
        <v>78</v>
      </c>
      <c r="N71" s="3" t="s">
        <v>79</v>
      </c>
      <c r="O71" s="3" t="s">
        <v>74</v>
      </c>
      <c r="P71" s="3" t="s">
        <v>74</v>
      </c>
      <c r="Q71" s="3" t="s">
        <v>74</v>
      </c>
      <c r="R71" s="3" t="s">
        <v>74</v>
      </c>
      <c r="S71" s="3" t="s">
        <v>74</v>
      </c>
      <c r="T71" s="3" t="s">
        <v>1645</v>
      </c>
      <c r="U71" s="3" t="s">
        <v>1646</v>
      </c>
      <c r="V71" s="3" t="s">
        <v>1647</v>
      </c>
      <c r="W71" s="3" t="s">
        <v>1648</v>
      </c>
      <c r="X71" s="3" t="s">
        <v>1649</v>
      </c>
      <c r="Y71" s="3" t="s">
        <v>1650</v>
      </c>
      <c r="Z71" s="3" t="s">
        <v>1651</v>
      </c>
      <c r="AA71" s="3" t="s">
        <v>1652</v>
      </c>
      <c r="AB71" s="3" t="s">
        <v>1653</v>
      </c>
      <c r="AC71" s="3" t="s">
        <v>74</v>
      </c>
      <c r="AD71" s="3" t="s">
        <v>74</v>
      </c>
      <c r="AE71" s="3" t="s">
        <v>74</v>
      </c>
      <c r="AF71" s="3" t="s">
        <v>74</v>
      </c>
      <c r="AG71" s="3">
        <v>15</v>
      </c>
      <c r="AH71" s="3">
        <v>2</v>
      </c>
      <c r="AI71" s="3">
        <v>2</v>
      </c>
      <c r="AJ71" s="3">
        <v>0</v>
      </c>
      <c r="AK71" s="3">
        <v>7</v>
      </c>
      <c r="AL71" s="3" t="s">
        <v>1498</v>
      </c>
      <c r="AM71" s="3" t="s">
        <v>1499</v>
      </c>
      <c r="AN71" s="3" t="s">
        <v>1500</v>
      </c>
      <c r="AO71" s="3" t="s">
        <v>1501</v>
      </c>
      <c r="AP71" s="3" t="s">
        <v>74</v>
      </c>
      <c r="AQ71" s="3" t="s">
        <v>74</v>
      </c>
      <c r="AR71" s="3" t="s">
        <v>1502</v>
      </c>
      <c r="AS71" s="3" t="s">
        <v>1503</v>
      </c>
      <c r="AT71" s="3" t="s">
        <v>584</v>
      </c>
      <c r="AU71" s="3">
        <v>2015</v>
      </c>
      <c r="AV71" s="3">
        <v>35</v>
      </c>
      <c r="AW71" s="3" t="s">
        <v>74</v>
      </c>
      <c r="AX71" s="3" t="s">
        <v>74</v>
      </c>
      <c r="AY71" s="3" t="s">
        <v>74</v>
      </c>
      <c r="AZ71" s="3" t="s">
        <v>74</v>
      </c>
      <c r="BA71" s="3" t="s">
        <v>74</v>
      </c>
      <c r="BB71" s="3">
        <v>196</v>
      </c>
      <c r="BC71" s="3">
        <v>199</v>
      </c>
      <c r="BD71" s="3" t="s">
        <v>74</v>
      </c>
      <c r="BE71" s="3" t="s">
        <v>1654</v>
      </c>
      <c r="BF71" s="3" t="s">
        <v>1655</v>
      </c>
      <c r="BG71" s="3" t="s">
        <v>74</v>
      </c>
      <c r="BH71" s="3" t="s">
        <v>74</v>
      </c>
      <c r="BI71" s="3">
        <v>4</v>
      </c>
      <c r="BJ71" s="3" t="s">
        <v>513</v>
      </c>
      <c r="BK71" s="3" t="s">
        <v>101</v>
      </c>
      <c r="BL71" s="3" t="s">
        <v>514</v>
      </c>
      <c r="BM71" s="3" t="s">
        <v>1656</v>
      </c>
      <c r="BN71" s="3" t="s">
        <v>74</v>
      </c>
      <c r="BO71" s="3" t="s">
        <v>74</v>
      </c>
      <c r="BP71" s="3" t="s">
        <v>74</v>
      </c>
      <c r="BQ71" s="3" t="s">
        <v>74</v>
      </c>
      <c r="BR71" s="3" t="s">
        <v>169</v>
      </c>
      <c r="BS71" s="3" t="s">
        <v>1657</v>
      </c>
      <c r="BT71" s="3" t="s">
        <v>106</v>
      </c>
      <c r="BU71" s="1"/>
    </row>
    <row r="72" spans="1:74" ht="20.100000000000001" customHeight="1">
      <c r="A72" s="3" t="s">
        <v>72</v>
      </c>
      <c r="B72" s="3" t="s">
        <v>1658</v>
      </c>
      <c r="C72" s="3" t="s">
        <v>74</v>
      </c>
      <c r="D72" s="3" t="s">
        <v>74</v>
      </c>
      <c r="E72" s="3" t="s">
        <v>74</v>
      </c>
      <c r="F72" s="3" t="s">
        <v>1659</v>
      </c>
      <c r="G72" s="3" t="s">
        <v>74</v>
      </c>
      <c r="H72" s="3" t="s">
        <v>74</v>
      </c>
      <c r="I72" s="3" t="s">
        <v>1660</v>
      </c>
      <c r="J72" s="3" t="s">
        <v>1661</v>
      </c>
      <c r="K72" s="3" t="s">
        <v>74</v>
      </c>
      <c r="L72" s="3" t="s">
        <v>74</v>
      </c>
      <c r="M72" s="3" t="s">
        <v>78</v>
      </c>
      <c r="N72" s="3" t="s">
        <v>79</v>
      </c>
      <c r="O72" s="3" t="s">
        <v>74</v>
      </c>
      <c r="P72" s="3" t="s">
        <v>74</v>
      </c>
      <c r="Q72" s="3" t="s">
        <v>74</v>
      </c>
      <c r="R72" s="3" t="s">
        <v>74</v>
      </c>
      <c r="S72" s="3" t="s">
        <v>74</v>
      </c>
      <c r="T72" s="3" t="s">
        <v>1662</v>
      </c>
      <c r="U72" s="3" t="s">
        <v>1663</v>
      </c>
      <c r="V72" s="3" t="s">
        <v>1664</v>
      </c>
      <c r="W72" s="3" t="s">
        <v>1665</v>
      </c>
      <c r="X72" s="3" t="s">
        <v>1666</v>
      </c>
      <c r="Y72" s="3" t="s">
        <v>1667</v>
      </c>
      <c r="Z72" s="3" t="s">
        <v>1668</v>
      </c>
      <c r="AA72" s="3" t="s">
        <v>74</v>
      </c>
      <c r="AB72" s="3" t="s">
        <v>1669</v>
      </c>
      <c r="AC72" s="3" t="s">
        <v>74</v>
      </c>
      <c r="AD72" s="3" t="s">
        <v>74</v>
      </c>
      <c r="AE72" s="3" t="s">
        <v>74</v>
      </c>
      <c r="AF72" s="3" t="s">
        <v>74</v>
      </c>
      <c r="AG72" s="3">
        <v>20</v>
      </c>
      <c r="AH72" s="3">
        <v>5</v>
      </c>
      <c r="AI72" s="3">
        <v>6</v>
      </c>
      <c r="AJ72" s="3">
        <v>1</v>
      </c>
      <c r="AK72" s="3">
        <v>21</v>
      </c>
      <c r="AL72" s="3" t="s">
        <v>153</v>
      </c>
      <c r="AM72" s="3" t="s">
        <v>154</v>
      </c>
      <c r="AN72" s="3" t="s">
        <v>155</v>
      </c>
      <c r="AO72" s="3" t="s">
        <v>1670</v>
      </c>
      <c r="AP72" s="3" t="s">
        <v>1671</v>
      </c>
      <c r="AQ72" s="3" t="s">
        <v>74</v>
      </c>
      <c r="AR72" s="3" t="s">
        <v>1672</v>
      </c>
      <c r="AS72" s="3" t="s">
        <v>1673</v>
      </c>
      <c r="AT72" s="3" t="s">
        <v>295</v>
      </c>
      <c r="AU72" s="3">
        <v>2014</v>
      </c>
      <c r="AV72" s="3">
        <v>110</v>
      </c>
      <c r="AW72" s="3" t="s">
        <v>74</v>
      </c>
      <c r="AX72" s="3" t="s">
        <v>74</v>
      </c>
      <c r="AY72" s="3" t="s">
        <v>74</v>
      </c>
      <c r="AZ72" s="3" t="s">
        <v>74</v>
      </c>
      <c r="BA72" s="3" t="s">
        <v>74</v>
      </c>
      <c r="BB72" s="3">
        <v>69</v>
      </c>
      <c r="BC72" s="3">
        <v>74</v>
      </c>
      <c r="BD72" s="3" t="s">
        <v>74</v>
      </c>
      <c r="BE72" s="3" t="s">
        <v>1674</v>
      </c>
      <c r="BF72" s="3" t="s">
        <v>1675</v>
      </c>
      <c r="BG72" s="3" t="s">
        <v>74</v>
      </c>
      <c r="BH72" s="3" t="s">
        <v>74</v>
      </c>
      <c r="BI72" s="3">
        <v>6</v>
      </c>
      <c r="BJ72" s="3" t="s">
        <v>1676</v>
      </c>
      <c r="BK72" s="3" t="s">
        <v>1396</v>
      </c>
      <c r="BL72" s="3" t="s">
        <v>166</v>
      </c>
      <c r="BM72" s="3" t="s">
        <v>1677</v>
      </c>
      <c r="BN72" s="3" t="s">
        <v>74</v>
      </c>
      <c r="BO72" s="3" t="s">
        <v>74</v>
      </c>
      <c r="BP72" s="3" t="s">
        <v>74</v>
      </c>
      <c r="BQ72" s="3" t="s">
        <v>74</v>
      </c>
      <c r="BR72" s="3" t="s">
        <v>196</v>
      </c>
      <c r="BS72" s="3" t="s">
        <v>1678</v>
      </c>
      <c r="BT72" s="3" t="s">
        <v>106</v>
      </c>
      <c r="BU72" t="s">
        <v>1678</v>
      </c>
      <c r="BV72" t="str">
        <f>HYPERLINK("https%3A%2F%2Fwww.webofscience.com%2Fwos%2Fwoscc%2Ffull-record%2FWOS:000341743900010","View Full Record in Web of Science")</f>
        <v>View Full Record in Web of Science</v>
      </c>
    </row>
    <row r="73" spans="1:74" ht="20.100000000000001" customHeight="1">
      <c r="A73" s="3" t="s">
        <v>72</v>
      </c>
      <c r="B73" s="3" t="s">
        <v>1679</v>
      </c>
      <c r="C73" s="3" t="s">
        <v>74</v>
      </c>
      <c r="D73" s="3" t="s">
        <v>74</v>
      </c>
      <c r="E73" s="3" t="s">
        <v>74</v>
      </c>
      <c r="F73" s="3" t="s">
        <v>1680</v>
      </c>
      <c r="G73" s="3" t="s">
        <v>74</v>
      </c>
      <c r="H73" s="3" t="s">
        <v>74</v>
      </c>
      <c r="I73" s="3" t="s">
        <v>1681</v>
      </c>
      <c r="J73" s="3" t="s">
        <v>1682</v>
      </c>
      <c r="K73" s="3" t="s">
        <v>74</v>
      </c>
      <c r="L73" s="3" t="s">
        <v>74</v>
      </c>
      <c r="M73" s="3" t="s">
        <v>78</v>
      </c>
      <c r="N73" s="3" t="s">
        <v>79</v>
      </c>
      <c r="O73" s="3" t="s">
        <v>74</v>
      </c>
      <c r="P73" s="3" t="s">
        <v>74</v>
      </c>
      <c r="Q73" s="3" t="s">
        <v>74</v>
      </c>
      <c r="R73" s="3" t="s">
        <v>74</v>
      </c>
      <c r="S73" s="3" t="s">
        <v>74</v>
      </c>
      <c r="T73" s="3" t="s">
        <v>1683</v>
      </c>
      <c r="U73" s="3" t="s">
        <v>74</v>
      </c>
      <c r="V73" s="3" t="s">
        <v>1684</v>
      </c>
      <c r="W73" s="3" t="s">
        <v>1685</v>
      </c>
      <c r="X73" s="3" t="s">
        <v>1686</v>
      </c>
      <c r="Y73" s="3" t="s">
        <v>1687</v>
      </c>
      <c r="Z73" s="3" t="s">
        <v>1688</v>
      </c>
      <c r="AA73" s="3" t="s">
        <v>1689</v>
      </c>
      <c r="AB73" s="3" t="s">
        <v>1690</v>
      </c>
      <c r="AC73" s="3" t="s">
        <v>1691</v>
      </c>
      <c r="AD73" s="3" t="s">
        <v>1691</v>
      </c>
      <c r="AE73" s="3" t="s">
        <v>1692</v>
      </c>
      <c r="AF73" s="3" t="s">
        <v>74</v>
      </c>
      <c r="AG73" s="3">
        <v>37</v>
      </c>
      <c r="AH73" s="3">
        <v>7</v>
      </c>
      <c r="AI73" s="3">
        <v>7</v>
      </c>
      <c r="AJ73" s="3">
        <v>1</v>
      </c>
      <c r="AK73" s="3">
        <v>29</v>
      </c>
      <c r="AL73" s="3" t="s">
        <v>153</v>
      </c>
      <c r="AM73" s="3" t="s">
        <v>154</v>
      </c>
      <c r="AN73" s="3" t="s">
        <v>155</v>
      </c>
      <c r="AO73" s="3" t="s">
        <v>1693</v>
      </c>
      <c r="AP73" s="3" t="s">
        <v>1694</v>
      </c>
      <c r="AQ73" s="3" t="s">
        <v>74</v>
      </c>
      <c r="AR73" s="3" t="s">
        <v>1695</v>
      </c>
      <c r="AS73" s="3" t="s">
        <v>1696</v>
      </c>
      <c r="AT73" s="3" t="s">
        <v>268</v>
      </c>
      <c r="AU73" s="3">
        <v>2014</v>
      </c>
      <c r="AV73" s="3">
        <v>49</v>
      </c>
      <c r="AW73" s="3" t="s">
        <v>74</v>
      </c>
      <c r="AX73" s="3" t="s">
        <v>74</v>
      </c>
      <c r="AY73" s="3" t="s">
        <v>74</v>
      </c>
      <c r="AZ73" s="3" t="s">
        <v>74</v>
      </c>
      <c r="BA73" s="3" t="s">
        <v>74</v>
      </c>
      <c r="BB73" s="3">
        <v>265</v>
      </c>
      <c r="BC73" s="3">
        <v>275</v>
      </c>
      <c r="BD73" s="3" t="s">
        <v>74</v>
      </c>
      <c r="BE73" s="3" t="s">
        <v>1697</v>
      </c>
      <c r="BF73" s="3" t="s">
        <v>1698</v>
      </c>
      <c r="BG73" s="3" t="s">
        <v>74</v>
      </c>
      <c r="BH73" s="3" t="s">
        <v>74</v>
      </c>
      <c r="BI73" s="3">
        <v>11</v>
      </c>
      <c r="BJ73" s="3" t="s">
        <v>1699</v>
      </c>
      <c r="BK73" s="3" t="s">
        <v>1700</v>
      </c>
      <c r="BL73" s="3" t="s">
        <v>1701</v>
      </c>
      <c r="BM73" s="3" t="s">
        <v>1702</v>
      </c>
      <c r="BN73" s="3" t="s">
        <v>74</v>
      </c>
      <c r="BO73" s="3" t="s">
        <v>1135</v>
      </c>
      <c r="BP73" s="3" t="s">
        <v>74</v>
      </c>
      <c r="BQ73" s="3" t="s">
        <v>74</v>
      </c>
      <c r="BR73" s="3" t="s">
        <v>196</v>
      </c>
      <c r="BS73" s="3" t="s">
        <v>1703</v>
      </c>
      <c r="BT73" s="3" t="s">
        <v>106</v>
      </c>
    </row>
    <row r="74" spans="1:74" ht="20.100000000000001" customHeight="1">
      <c r="A74" s="3" t="s">
        <v>72</v>
      </c>
      <c r="B74" s="3" t="s">
        <v>1704</v>
      </c>
      <c r="C74" s="3" t="s">
        <v>74</v>
      </c>
      <c r="D74" s="3" t="s">
        <v>74</v>
      </c>
      <c r="E74" s="3" t="s">
        <v>74</v>
      </c>
      <c r="F74" s="3" t="s">
        <v>1705</v>
      </c>
      <c r="G74" s="3" t="s">
        <v>74</v>
      </c>
      <c r="H74" s="3" t="s">
        <v>74</v>
      </c>
      <c r="I74" s="3" t="s">
        <v>1706</v>
      </c>
      <c r="J74" s="3" t="s">
        <v>1707</v>
      </c>
      <c r="K74" s="3" t="s">
        <v>74</v>
      </c>
      <c r="L74" s="3" t="s">
        <v>74</v>
      </c>
      <c r="M74" s="3" t="s">
        <v>78</v>
      </c>
      <c r="N74" s="3" t="s">
        <v>1328</v>
      </c>
      <c r="O74" s="3" t="s">
        <v>74</v>
      </c>
      <c r="P74" s="3" t="s">
        <v>74</v>
      </c>
      <c r="Q74" s="3" t="s">
        <v>74</v>
      </c>
      <c r="R74" s="3" t="s">
        <v>74</v>
      </c>
      <c r="S74" s="3" t="s">
        <v>74</v>
      </c>
      <c r="T74" s="3" t="s">
        <v>1708</v>
      </c>
      <c r="U74" s="3" t="s">
        <v>1709</v>
      </c>
      <c r="V74" s="3" t="s">
        <v>1710</v>
      </c>
      <c r="W74" s="3" t="s">
        <v>1711</v>
      </c>
      <c r="X74" s="3" t="s">
        <v>1712</v>
      </c>
      <c r="Y74" s="3" t="s">
        <v>1713</v>
      </c>
      <c r="Z74" s="3" t="s">
        <v>1714</v>
      </c>
      <c r="AA74" s="3" t="s">
        <v>1715</v>
      </c>
      <c r="AB74" s="3" t="s">
        <v>1716</v>
      </c>
      <c r="AC74" s="3" t="s">
        <v>1717</v>
      </c>
      <c r="AD74" s="3" t="s">
        <v>1717</v>
      </c>
      <c r="AE74" s="3" t="s">
        <v>1718</v>
      </c>
      <c r="AF74" s="3" t="s">
        <v>74</v>
      </c>
      <c r="AG74" s="3">
        <v>81</v>
      </c>
      <c r="AH74" s="3">
        <v>48</v>
      </c>
      <c r="AI74" s="3">
        <v>50</v>
      </c>
      <c r="AJ74" s="3">
        <v>0</v>
      </c>
      <c r="AK74" s="3">
        <v>71</v>
      </c>
      <c r="AL74" s="3" t="s">
        <v>503</v>
      </c>
      <c r="AM74" s="3" t="s">
        <v>504</v>
      </c>
      <c r="AN74" s="3" t="s">
        <v>505</v>
      </c>
      <c r="AO74" s="3" t="s">
        <v>1719</v>
      </c>
      <c r="AP74" s="3" t="s">
        <v>74</v>
      </c>
      <c r="AQ74" s="3" t="s">
        <v>74</v>
      </c>
      <c r="AR74" s="3" t="s">
        <v>1720</v>
      </c>
      <c r="AS74" s="3" t="s">
        <v>1721</v>
      </c>
      <c r="AT74" s="3" t="s">
        <v>97</v>
      </c>
      <c r="AU74" s="3">
        <v>2014</v>
      </c>
      <c r="AV74" s="3">
        <v>62</v>
      </c>
      <c r="AW74" s="3" t="s">
        <v>74</v>
      </c>
      <c r="AX74" s="3" t="s">
        <v>74</v>
      </c>
      <c r="AY74" s="3" t="s">
        <v>74</v>
      </c>
      <c r="AZ74" s="3" t="s">
        <v>74</v>
      </c>
      <c r="BA74" s="3" t="s">
        <v>74</v>
      </c>
      <c r="BB74" s="3">
        <v>177</v>
      </c>
      <c r="BC74" s="3">
        <v>196</v>
      </c>
      <c r="BD74" s="3" t="s">
        <v>74</v>
      </c>
      <c r="BE74" s="3" t="s">
        <v>1722</v>
      </c>
      <c r="BF74" s="3" t="s">
        <v>1723</v>
      </c>
      <c r="BG74" s="3" t="s">
        <v>74</v>
      </c>
      <c r="BH74" s="3" t="s">
        <v>74</v>
      </c>
      <c r="BI74" s="3">
        <v>20</v>
      </c>
      <c r="BJ74" s="3" t="s">
        <v>1341</v>
      </c>
      <c r="BK74" s="3" t="s">
        <v>165</v>
      </c>
      <c r="BL74" s="3" t="s">
        <v>1342</v>
      </c>
      <c r="BM74" s="3" t="s">
        <v>1724</v>
      </c>
      <c r="BN74" s="3" t="s">
        <v>74</v>
      </c>
      <c r="BO74" s="3" t="s">
        <v>74</v>
      </c>
      <c r="BP74" s="3" t="s">
        <v>74</v>
      </c>
      <c r="BQ74" s="3" t="s">
        <v>74</v>
      </c>
      <c r="BR74" s="3" t="s">
        <v>169</v>
      </c>
      <c r="BS74" s="3" t="s">
        <v>1725</v>
      </c>
      <c r="BT74" s="3" t="s">
        <v>106</v>
      </c>
      <c r="BU74" s="1"/>
    </row>
    <row r="75" spans="1:74" ht="20.100000000000001" customHeight="1">
      <c r="A75" s="3" t="s">
        <v>72</v>
      </c>
      <c r="B75" s="3" t="s">
        <v>1726</v>
      </c>
      <c r="C75" s="3" t="s">
        <v>74</v>
      </c>
      <c r="D75" s="3" t="s">
        <v>74</v>
      </c>
      <c r="E75" s="3" t="s">
        <v>74</v>
      </c>
      <c r="F75" s="3" t="s">
        <v>1727</v>
      </c>
      <c r="G75" s="3" t="s">
        <v>74</v>
      </c>
      <c r="H75" s="3" t="s">
        <v>74</v>
      </c>
      <c r="I75" s="3" t="s">
        <v>1728</v>
      </c>
      <c r="J75" s="3" t="s">
        <v>764</v>
      </c>
      <c r="K75" s="3" t="s">
        <v>74</v>
      </c>
      <c r="L75" s="3" t="s">
        <v>74</v>
      </c>
      <c r="M75" s="3" t="s">
        <v>78</v>
      </c>
      <c r="N75" s="3" t="s">
        <v>79</v>
      </c>
      <c r="O75" s="3" t="s">
        <v>74</v>
      </c>
      <c r="P75" s="3" t="s">
        <v>74</v>
      </c>
      <c r="Q75" s="3" t="s">
        <v>74</v>
      </c>
      <c r="R75" s="3" t="s">
        <v>74</v>
      </c>
      <c r="S75" s="3" t="s">
        <v>74</v>
      </c>
      <c r="T75" s="3" t="s">
        <v>1729</v>
      </c>
      <c r="U75" s="3" t="s">
        <v>1730</v>
      </c>
      <c r="V75" s="3" t="s">
        <v>1731</v>
      </c>
      <c r="W75" s="3" t="s">
        <v>1732</v>
      </c>
      <c r="X75" s="3" t="s">
        <v>1733</v>
      </c>
      <c r="Y75" s="3" t="s">
        <v>1734</v>
      </c>
      <c r="Z75" s="3" t="s">
        <v>1735</v>
      </c>
      <c r="AA75" s="3" t="s">
        <v>1736</v>
      </c>
      <c r="AB75" s="3" t="s">
        <v>1737</v>
      </c>
      <c r="AC75" s="3" t="s">
        <v>74</v>
      </c>
      <c r="AD75" s="3" t="s">
        <v>74</v>
      </c>
      <c r="AE75" s="3" t="s">
        <v>74</v>
      </c>
      <c r="AF75" s="3" t="s">
        <v>74</v>
      </c>
      <c r="AG75" s="3">
        <v>45</v>
      </c>
      <c r="AH75" s="3">
        <v>50</v>
      </c>
      <c r="AI75" s="3">
        <v>51</v>
      </c>
      <c r="AJ75" s="3">
        <v>0</v>
      </c>
      <c r="AK75" s="3">
        <v>22</v>
      </c>
      <c r="AL75" s="3" t="s">
        <v>261</v>
      </c>
      <c r="AM75" s="3" t="s">
        <v>262</v>
      </c>
      <c r="AN75" s="3" t="s">
        <v>263</v>
      </c>
      <c r="AO75" s="3" t="s">
        <v>774</v>
      </c>
      <c r="AP75" s="3" t="s">
        <v>775</v>
      </c>
      <c r="AQ75" s="3" t="s">
        <v>74</v>
      </c>
      <c r="AR75" s="3" t="s">
        <v>776</v>
      </c>
      <c r="AS75" s="3" t="s">
        <v>777</v>
      </c>
      <c r="AT75" s="3" t="s">
        <v>219</v>
      </c>
      <c r="AU75" s="3">
        <v>2014</v>
      </c>
      <c r="AV75" s="3">
        <v>73</v>
      </c>
      <c r="AW75" s="3">
        <v>2</v>
      </c>
      <c r="AX75" s="3" t="s">
        <v>74</v>
      </c>
      <c r="AY75" s="3" t="s">
        <v>74</v>
      </c>
      <c r="AZ75" s="3" t="s">
        <v>220</v>
      </c>
      <c r="BA75" s="3" t="s">
        <v>74</v>
      </c>
      <c r="BB75" s="3">
        <v>409</v>
      </c>
      <c r="BC75" s="3">
        <v>427</v>
      </c>
      <c r="BD75" s="3" t="s">
        <v>74</v>
      </c>
      <c r="BE75" s="3" t="s">
        <v>1738</v>
      </c>
      <c r="BF75" s="3" t="s">
        <v>1739</v>
      </c>
      <c r="BG75" s="3" t="s">
        <v>74</v>
      </c>
      <c r="BH75" s="3" t="s">
        <v>74</v>
      </c>
      <c r="BI75" s="3">
        <v>19</v>
      </c>
      <c r="BJ75" s="3" t="s">
        <v>781</v>
      </c>
      <c r="BK75" s="3" t="s">
        <v>165</v>
      </c>
      <c r="BL75" s="3" t="s">
        <v>782</v>
      </c>
      <c r="BM75" s="3" t="s">
        <v>1740</v>
      </c>
      <c r="BN75" s="3" t="s">
        <v>74</v>
      </c>
      <c r="BO75" s="3" t="s">
        <v>1527</v>
      </c>
      <c r="BP75" s="3" t="s">
        <v>74</v>
      </c>
      <c r="BQ75" s="3" t="s">
        <v>74</v>
      </c>
      <c r="BR75" s="3" t="s">
        <v>169</v>
      </c>
      <c r="BS75" s="3" t="s">
        <v>1741</v>
      </c>
      <c r="BT75" s="3" t="s">
        <v>106</v>
      </c>
      <c r="BU75" s="1"/>
    </row>
    <row r="76" spans="1:74" ht="20.100000000000001" customHeight="1">
      <c r="A76" s="3" t="s">
        <v>72</v>
      </c>
      <c r="B76" s="3" t="s">
        <v>1742</v>
      </c>
      <c r="C76" s="3" t="s">
        <v>74</v>
      </c>
      <c r="D76" s="3" t="s">
        <v>74</v>
      </c>
      <c r="E76" s="3" t="s">
        <v>74</v>
      </c>
      <c r="F76" s="3" t="s">
        <v>1743</v>
      </c>
      <c r="G76" s="3" t="s">
        <v>74</v>
      </c>
      <c r="H76" s="3" t="s">
        <v>74</v>
      </c>
      <c r="I76" s="3" t="s">
        <v>1744</v>
      </c>
      <c r="J76" s="3" t="s">
        <v>466</v>
      </c>
      <c r="K76" s="3" t="s">
        <v>74</v>
      </c>
      <c r="L76" s="3" t="s">
        <v>74</v>
      </c>
      <c r="M76" s="3" t="s">
        <v>78</v>
      </c>
      <c r="N76" s="3" t="s">
        <v>1328</v>
      </c>
      <c r="O76" s="3" t="s">
        <v>74</v>
      </c>
      <c r="P76" s="3" t="s">
        <v>74</v>
      </c>
      <c r="Q76" s="3" t="s">
        <v>74</v>
      </c>
      <c r="R76" s="3" t="s">
        <v>74</v>
      </c>
      <c r="S76" s="3" t="s">
        <v>74</v>
      </c>
      <c r="T76" s="3" t="s">
        <v>1745</v>
      </c>
      <c r="U76" s="3" t="s">
        <v>1746</v>
      </c>
      <c r="V76" s="3" t="s">
        <v>1747</v>
      </c>
      <c r="W76" s="3" t="s">
        <v>1748</v>
      </c>
      <c r="X76" s="3" t="s">
        <v>1749</v>
      </c>
      <c r="Y76" s="3" t="s">
        <v>1750</v>
      </c>
      <c r="Z76" s="3" t="s">
        <v>1751</v>
      </c>
      <c r="AA76" s="3" t="s">
        <v>1752</v>
      </c>
      <c r="AB76" s="3" t="s">
        <v>1753</v>
      </c>
      <c r="AC76" s="3" t="s">
        <v>74</v>
      </c>
      <c r="AD76" s="3" t="s">
        <v>74</v>
      </c>
      <c r="AE76" s="3" t="s">
        <v>74</v>
      </c>
      <c r="AF76" s="3" t="s">
        <v>74</v>
      </c>
      <c r="AG76" s="3">
        <v>84</v>
      </c>
      <c r="AH76" s="3">
        <v>35</v>
      </c>
      <c r="AI76" s="3">
        <v>35</v>
      </c>
      <c r="AJ76" s="3">
        <v>1</v>
      </c>
      <c r="AK76" s="3">
        <v>45</v>
      </c>
      <c r="AL76" s="3" t="s">
        <v>289</v>
      </c>
      <c r="AM76" s="3" t="s">
        <v>290</v>
      </c>
      <c r="AN76" s="3" t="s">
        <v>291</v>
      </c>
      <c r="AO76" s="3" t="s">
        <v>477</v>
      </c>
      <c r="AP76" s="3" t="s">
        <v>74</v>
      </c>
      <c r="AQ76" s="3" t="s">
        <v>74</v>
      </c>
      <c r="AR76" s="3" t="s">
        <v>478</v>
      </c>
      <c r="AS76" s="3" t="s">
        <v>479</v>
      </c>
      <c r="AT76" s="3" t="s">
        <v>976</v>
      </c>
      <c r="AU76" s="3">
        <v>2013</v>
      </c>
      <c r="AV76" s="3">
        <v>5</v>
      </c>
      <c r="AW76" s="3">
        <v>4</v>
      </c>
      <c r="AX76" s="3" t="s">
        <v>74</v>
      </c>
      <c r="AY76" s="3" t="s">
        <v>74</v>
      </c>
      <c r="AZ76" s="3" t="s">
        <v>74</v>
      </c>
      <c r="BA76" s="3" t="s">
        <v>74</v>
      </c>
      <c r="BB76" s="3">
        <v>1996</v>
      </c>
      <c r="BC76" s="3">
        <v>2025</v>
      </c>
      <c r="BD76" s="3" t="s">
        <v>74</v>
      </c>
      <c r="BE76" s="3" t="s">
        <v>1754</v>
      </c>
      <c r="BF76" s="3" t="s">
        <v>1755</v>
      </c>
      <c r="BG76" s="3" t="s">
        <v>74</v>
      </c>
      <c r="BH76" s="3" t="s">
        <v>74</v>
      </c>
      <c r="BI76" s="3">
        <v>30</v>
      </c>
      <c r="BJ76" s="3" t="s">
        <v>483</v>
      </c>
      <c r="BK76" s="3" t="s">
        <v>1396</v>
      </c>
      <c r="BL76" s="3" t="s">
        <v>484</v>
      </c>
      <c r="BM76" s="3" t="s">
        <v>1756</v>
      </c>
      <c r="BN76" s="3" t="s">
        <v>74</v>
      </c>
      <c r="BO76" s="3" t="s">
        <v>195</v>
      </c>
      <c r="BP76" s="3" t="s">
        <v>74</v>
      </c>
      <c r="BQ76" s="3" t="s">
        <v>74</v>
      </c>
      <c r="BR76" s="3" t="s">
        <v>196</v>
      </c>
      <c r="BS76" s="3" t="s">
        <v>1757</v>
      </c>
      <c r="BT76" s="3" t="s">
        <v>106</v>
      </c>
    </row>
    <row r="77" spans="1:74" s="5" customFormat="1" ht="20.100000000000001" customHeight="1">
      <c r="A77" s="4" t="s">
        <v>72</v>
      </c>
      <c r="B77" s="4" t="s">
        <v>1758</v>
      </c>
      <c r="C77" s="4" t="s">
        <v>74</v>
      </c>
      <c r="D77" s="4" t="s">
        <v>74</v>
      </c>
      <c r="E77" s="4" t="s">
        <v>74</v>
      </c>
      <c r="F77" s="4" t="s">
        <v>1759</v>
      </c>
      <c r="G77" s="4" t="s">
        <v>74</v>
      </c>
      <c r="H77" s="4" t="s">
        <v>74</v>
      </c>
      <c r="I77" s="4" t="s">
        <v>1760</v>
      </c>
      <c r="J77" s="4" t="s">
        <v>466</v>
      </c>
      <c r="K77" s="4" t="s">
        <v>74</v>
      </c>
      <c r="L77" s="4" t="s">
        <v>74</v>
      </c>
      <c r="M77" s="4" t="s">
        <v>78</v>
      </c>
      <c r="N77" s="4" t="s">
        <v>1328</v>
      </c>
      <c r="O77" s="4" t="s">
        <v>74</v>
      </c>
      <c r="P77" s="4" t="s">
        <v>74</v>
      </c>
      <c r="Q77" s="4" t="s">
        <v>74</v>
      </c>
      <c r="R77" s="4" t="s">
        <v>74</v>
      </c>
      <c r="S77" s="4" t="s">
        <v>74</v>
      </c>
      <c r="T77" s="4" t="s">
        <v>1761</v>
      </c>
      <c r="U77" s="4" t="s">
        <v>74</v>
      </c>
      <c r="V77" s="4" t="s">
        <v>1762</v>
      </c>
      <c r="W77" s="4" t="s">
        <v>1763</v>
      </c>
      <c r="X77" s="4" t="s">
        <v>1764</v>
      </c>
      <c r="Y77" s="4" t="s">
        <v>1765</v>
      </c>
      <c r="Z77" s="4" t="s">
        <v>1766</v>
      </c>
      <c r="AA77" s="4" t="s">
        <v>74</v>
      </c>
      <c r="AB77" s="4" t="s">
        <v>1376</v>
      </c>
      <c r="AC77" s="4" t="s">
        <v>74</v>
      </c>
      <c r="AD77" s="4" t="s">
        <v>74</v>
      </c>
      <c r="AE77" s="4" t="s">
        <v>74</v>
      </c>
      <c r="AF77" s="4" t="s">
        <v>74</v>
      </c>
      <c r="AG77" s="4">
        <v>33</v>
      </c>
      <c r="AH77" s="4">
        <v>29</v>
      </c>
      <c r="AI77" s="4">
        <v>29</v>
      </c>
      <c r="AJ77" s="4">
        <v>0</v>
      </c>
      <c r="AK77" s="4">
        <v>27</v>
      </c>
      <c r="AL77" s="4" t="s">
        <v>1767</v>
      </c>
      <c r="AM77" s="4" t="s">
        <v>290</v>
      </c>
      <c r="AN77" s="4" t="s">
        <v>1768</v>
      </c>
      <c r="AO77" s="4" t="s">
        <v>477</v>
      </c>
      <c r="AP77" s="4" t="s">
        <v>74</v>
      </c>
      <c r="AQ77" s="4" t="s">
        <v>74</v>
      </c>
      <c r="AR77" s="4" t="s">
        <v>478</v>
      </c>
      <c r="AS77" s="4" t="s">
        <v>479</v>
      </c>
      <c r="AT77" s="4" t="s">
        <v>268</v>
      </c>
      <c r="AU77" s="4">
        <v>2013</v>
      </c>
      <c r="AV77" s="4">
        <v>5</v>
      </c>
      <c r="AW77" s="4">
        <v>3</v>
      </c>
      <c r="AX77" s="4" t="s">
        <v>74</v>
      </c>
      <c r="AY77" s="4" t="s">
        <v>74</v>
      </c>
      <c r="AZ77" s="4" t="s">
        <v>74</v>
      </c>
      <c r="BA77" s="4" t="s">
        <v>74</v>
      </c>
      <c r="BB77" s="4">
        <v>1326</v>
      </c>
      <c r="BC77" s="4">
        <v>1345</v>
      </c>
      <c r="BD77" s="4" t="s">
        <v>74</v>
      </c>
      <c r="BE77" s="4" t="s">
        <v>1769</v>
      </c>
      <c r="BF77" s="4" t="s">
        <v>1770</v>
      </c>
      <c r="BG77" s="4" t="s">
        <v>74</v>
      </c>
      <c r="BH77" s="4" t="s">
        <v>74</v>
      </c>
      <c r="BI77" s="4">
        <v>20</v>
      </c>
      <c r="BJ77" s="4" t="s">
        <v>483</v>
      </c>
      <c r="BK77" s="4" t="s">
        <v>165</v>
      </c>
      <c r="BL77" s="4" t="s">
        <v>484</v>
      </c>
      <c r="BM77" s="4" t="s">
        <v>1771</v>
      </c>
      <c r="BN77" s="4" t="s">
        <v>74</v>
      </c>
      <c r="BO77" s="4" t="s">
        <v>486</v>
      </c>
      <c r="BP77" s="4" t="s">
        <v>74</v>
      </c>
      <c r="BQ77" s="4" t="s">
        <v>74</v>
      </c>
      <c r="BR77" s="4" t="s">
        <v>196</v>
      </c>
      <c r="BS77" s="4" t="s">
        <v>1772</v>
      </c>
      <c r="BT77" s="4" t="s">
        <v>106</v>
      </c>
    </row>
    <row r="78" spans="1:74" ht="20.100000000000001" customHeight="1">
      <c r="A78" s="3" t="s">
        <v>72</v>
      </c>
      <c r="B78" s="3" t="s">
        <v>1773</v>
      </c>
      <c r="C78" s="3" t="s">
        <v>74</v>
      </c>
      <c r="D78" s="3" t="s">
        <v>74</v>
      </c>
      <c r="E78" s="3" t="s">
        <v>74</v>
      </c>
      <c r="F78" s="3" t="s">
        <v>1774</v>
      </c>
      <c r="G78" s="3" t="s">
        <v>74</v>
      </c>
      <c r="H78" s="3" t="s">
        <v>74</v>
      </c>
      <c r="I78" s="3" t="s">
        <v>1775</v>
      </c>
      <c r="J78" s="3" t="s">
        <v>1776</v>
      </c>
      <c r="K78" s="3" t="s">
        <v>74</v>
      </c>
      <c r="L78" s="3" t="s">
        <v>74</v>
      </c>
      <c r="M78" s="3" t="s">
        <v>78</v>
      </c>
      <c r="N78" s="3" t="s">
        <v>79</v>
      </c>
      <c r="O78" s="3" t="s">
        <v>74</v>
      </c>
      <c r="P78" s="3" t="s">
        <v>74</v>
      </c>
      <c r="Q78" s="3" t="s">
        <v>74</v>
      </c>
      <c r="R78" s="3" t="s">
        <v>74</v>
      </c>
      <c r="S78" s="3" t="s">
        <v>74</v>
      </c>
      <c r="T78" s="3" t="s">
        <v>1777</v>
      </c>
      <c r="U78" s="3" t="s">
        <v>74</v>
      </c>
      <c r="V78" s="3" t="s">
        <v>1778</v>
      </c>
      <c r="W78" s="3" t="s">
        <v>1779</v>
      </c>
      <c r="X78" s="3" t="s">
        <v>1780</v>
      </c>
      <c r="Y78" s="3" t="s">
        <v>1781</v>
      </c>
      <c r="Z78" s="3" t="s">
        <v>1782</v>
      </c>
      <c r="AA78" s="3" t="s">
        <v>1783</v>
      </c>
      <c r="AB78" s="3" t="s">
        <v>1784</v>
      </c>
      <c r="AC78" s="3" t="s">
        <v>74</v>
      </c>
      <c r="AD78" s="3" t="s">
        <v>74</v>
      </c>
      <c r="AE78" s="3" t="s">
        <v>74</v>
      </c>
      <c r="AF78" s="3" t="s">
        <v>74</v>
      </c>
      <c r="AG78" s="3">
        <v>14</v>
      </c>
      <c r="AH78" s="3">
        <v>0</v>
      </c>
      <c r="AI78" s="3">
        <v>0</v>
      </c>
      <c r="AJ78" s="3">
        <v>0</v>
      </c>
      <c r="AK78" s="3">
        <v>17</v>
      </c>
      <c r="AL78" s="3" t="s">
        <v>405</v>
      </c>
      <c r="AM78" s="3" t="s">
        <v>154</v>
      </c>
      <c r="AN78" s="3" t="s">
        <v>679</v>
      </c>
      <c r="AO78" s="3" t="s">
        <v>407</v>
      </c>
      <c r="AP78" s="3" t="s">
        <v>74</v>
      </c>
      <c r="AQ78" s="3" t="s">
        <v>74</v>
      </c>
      <c r="AR78" s="3" t="s">
        <v>1785</v>
      </c>
      <c r="AS78" s="3" t="s">
        <v>1786</v>
      </c>
      <c r="AT78" s="3" t="s">
        <v>74</v>
      </c>
      <c r="AU78" s="3">
        <v>2013</v>
      </c>
      <c r="AV78" s="3">
        <v>13</v>
      </c>
      <c r="AW78" s="3">
        <v>3</v>
      </c>
      <c r="AX78" s="3" t="s">
        <v>74</v>
      </c>
      <c r="AY78" s="3" t="s">
        <v>74</v>
      </c>
      <c r="AZ78" s="3" t="s">
        <v>74</v>
      </c>
      <c r="BA78" s="3" t="s">
        <v>74</v>
      </c>
      <c r="BB78" s="3">
        <v>646</v>
      </c>
      <c r="BC78" s="3">
        <v>655</v>
      </c>
      <c r="BD78" s="3" t="s">
        <v>74</v>
      </c>
      <c r="BE78" s="3" t="s">
        <v>1787</v>
      </c>
      <c r="BF78" s="3" t="s">
        <v>1788</v>
      </c>
      <c r="BG78" s="3" t="s">
        <v>74</v>
      </c>
      <c r="BH78" s="3" t="s">
        <v>74</v>
      </c>
      <c r="BI78" s="3">
        <v>10</v>
      </c>
      <c r="BJ78" s="3" t="s">
        <v>413</v>
      </c>
      <c r="BK78" s="3" t="s">
        <v>1396</v>
      </c>
      <c r="BL78" s="3" t="s">
        <v>414</v>
      </c>
      <c r="BM78" s="3" t="s">
        <v>1789</v>
      </c>
      <c r="BN78" s="3" t="s">
        <v>74</v>
      </c>
      <c r="BO78" s="3" t="s">
        <v>74</v>
      </c>
      <c r="BP78" s="3" t="s">
        <v>74</v>
      </c>
      <c r="BQ78" s="3" t="s">
        <v>74</v>
      </c>
      <c r="BR78" s="3" t="s">
        <v>196</v>
      </c>
      <c r="BS78" s="3" t="s">
        <v>1790</v>
      </c>
      <c r="BT78" s="3" t="s">
        <v>106</v>
      </c>
      <c r="BU78" t="s">
        <v>1790</v>
      </c>
      <c r="BV78" t="str">
        <f>HYPERLINK("https%3A%2F%2Fwww.webofscience.com%2Fwos%2Fwoscc%2Ffull-record%2FWOS:000334310300011","View Full Record in Web of Science")</f>
        <v>View Full Record in Web of Science</v>
      </c>
    </row>
    <row r="79" spans="1:74" ht="20.100000000000001" customHeight="1">
      <c r="A79" s="3" t="s">
        <v>72</v>
      </c>
      <c r="B79" s="3" t="s">
        <v>1791</v>
      </c>
      <c r="C79" s="3" t="s">
        <v>74</v>
      </c>
      <c r="D79" s="3" t="s">
        <v>74</v>
      </c>
      <c r="E79" s="3" t="s">
        <v>74</v>
      </c>
      <c r="F79" s="3" t="s">
        <v>1792</v>
      </c>
      <c r="G79" s="3" t="s">
        <v>74</v>
      </c>
      <c r="H79" s="3" t="s">
        <v>74</v>
      </c>
      <c r="I79" s="3" t="s">
        <v>1793</v>
      </c>
      <c r="J79" s="3" t="s">
        <v>1776</v>
      </c>
      <c r="K79" s="3" t="s">
        <v>74</v>
      </c>
      <c r="L79" s="3" t="s">
        <v>74</v>
      </c>
      <c r="M79" s="3" t="s">
        <v>78</v>
      </c>
      <c r="N79" s="3" t="s">
        <v>79</v>
      </c>
      <c r="O79" s="3" t="s">
        <v>74</v>
      </c>
      <c r="P79" s="3" t="s">
        <v>74</v>
      </c>
      <c r="Q79" s="3" t="s">
        <v>74</v>
      </c>
      <c r="R79" s="3" t="s">
        <v>74</v>
      </c>
      <c r="S79" s="3" t="s">
        <v>74</v>
      </c>
      <c r="T79" s="3" t="s">
        <v>1794</v>
      </c>
      <c r="U79" s="3" t="s">
        <v>74</v>
      </c>
      <c r="V79" s="3" t="s">
        <v>1795</v>
      </c>
      <c r="W79" s="3" t="s">
        <v>1796</v>
      </c>
      <c r="X79" s="3" t="s">
        <v>1797</v>
      </c>
      <c r="Y79" s="3" t="s">
        <v>1798</v>
      </c>
      <c r="Z79" s="3" t="s">
        <v>1799</v>
      </c>
      <c r="AA79" s="3" t="s">
        <v>1800</v>
      </c>
      <c r="AB79" s="3" t="s">
        <v>1801</v>
      </c>
      <c r="AC79" s="3" t="s">
        <v>74</v>
      </c>
      <c r="AD79" s="3" t="s">
        <v>74</v>
      </c>
      <c r="AE79" s="3" t="s">
        <v>74</v>
      </c>
      <c r="AF79" s="3" t="s">
        <v>74</v>
      </c>
      <c r="AG79" s="3">
        <v>9</v>
      </c>
      <c r="AH79" s="3">
        <v>0</v>
      </c>
      <c r="AI79" s="3">
        <v>0</v>
      </c>
      <c r="AJ79" s="3">
        <v>0</v>
      </c>
      <c r="AK79" s="3">
        <v>5</v>
      </c>
      <c r="AL79" s="3" t="s">
        <v>405</v>
      </c>
      <c r="AM79" s="3" t="s">
        <v>154</v>
      </c>
      <c r="AN79" s="3" t="s">
        <v>679</v>
      </c>
      <c r="AO79" s="3" t="s">
        <v>407</v>
      </c>
      <c r="AP79" s="3" t="s">
        <v>74</v>
      </c>
      <c r="AQ79" s="3" t="s">
        <v>74</v>
      </c>
      <c r="AR79" s="3" t="s">
        <v>1785</v>
      </c>
      <c r="AS79" s="3" t="s">
        <v>1786</v>
      </c>
      <c r="AT79" s="3" t="s">
        <v>74</v>
      </c>
      <c r="AU79" s="3">
        <v>2013</v>
      </c>
      <c r="AV79" s="3">
        <v>13</v>
      </c>
      <c r="AW79" s="3">
        <v>3</v>
      </c>
      <c r="AX79" s="3" t="s">
        <v>74</v>
      </c>
      <c r="AY79" s="3" t="s">
        <v>74</v>
      </c>
      <c r="AZ79" s="3" t="s">
        <v>74</v>
      </c>
      <c r="BA79" s="3" t="s">
        <v>74</v>
      </c>
      <c r="BB79" s="3">
        <v>666</v>
      </c>
      <c r="BC79" s="3">
        <v>673</v>
      </c>
      <c r="BD79" s="3" t="s">
        <v>74</v>
      </c>
      <c r="BE79" s="3" t="s">
        <v>1802</v>
      </c>
      <c r="BF79" s="3" t="s">
        <v>1803</v>
      </c>
      <c r="BG79" s="3" t="s">
        <v>74</v>
      </c>
      <c r="BH79" s="3" t="s">
        <v>74</v>
      </c>
      <c r="BI79" s="3">
        <v>8</v>
      </c>
      <c r="BJ79" s="3" t="s">
        <v>413</v>
      </c>
      <c r="BK79" s="3" t="s">
        <v>1396</v>
      </c>
      <c r="BL79" s="3" t="s">
        <v>414</v>
      </c>
      <c r="BM79" s="3" t="s">
        <v>1789</v>
      </c>
      <c r="BN79" s="3" t="s">
        <v>74</v>
      </c>
      <c r="BO79" s="3" t="s">
        <v>74</v>
      </c>
      <c r="BP79" s="3" t="s">
        <v>74</v>
      </c>
      <c r="BQ79" s="3" t="s">
        <v>74</v>
      </c>
      <c r="BR79" s="3" t="s">
        <v>196</v>
      </c>
      <c r="BS79" s="3" t="s">
        <v>1804</v>
      </c>
      <c r="BT79" s="3" t="s">
        <v>106</v>
      </c>
      <c r="BU79" t="s">
        <v>1804</v>
      </c>
      <c r="BV79" t="str">
        <f>HYPERLINK("https%3A%2F%2Fwww.webofscience.com%2Fwos%2Fwoscc%2Ffull-record%2FWOS:000334310300013","View Full Record in Web of Science")</f>
        <v>View Full Record in Web of Science</v>
      </c>
    </row>
    <row r="80" spans="1:74" ht="20.100000000000001" customHeight="1">
      <c r="A80" s="3" t="s">
        <v>72</v>
      </c>
      <c r="B80" s="3" t="s">
        <v>1805</v>
      </c>
      <c r="C80" s="3" t="s">
        <v>74</v>
      </c>
      <c r="D80" s="3" t="s">
        <v>74</v>
      </c>
      <c r="E80" s="3" t="s">
        <v>74</v>
      </c>
      <c r="F80" s="3" t="s">
        <v>1806</v>
      </c>
      <c r="G80" s="3" t="s">
        <v>74</v>
      </c>
      <c r="H80" s="3" t="s">
        <v>74</v>
      </c>
      <c r="I80" s="3" t="s">
        <v>1807</v>
      </c>
      <c r="J80" s="3" t="s">
        <v>1776</v>
      </c>
      <c r="K80" s="3" t="s">
        <v>74</v>
      </c>
      <c r="L80" s="3" t="s">
        <v>74</v>
      </c>
      <c r="M80" s="3" t="s">
        <v>78</v>
      </c>
      <c r="N80" s="3" t="s">
        <v>79</v>
      </c>
      <c r="O80" s="3" t="s">
        <v>74</v>
      </c>
      <c r="P80" s="3" t="s">
        <v>74</v>
      </c>
      <c r="Q80" s="3" t="s">
        <v>74</v>
      </c>
      <c r="R80" s="3" t="s">
        <v>74</v>
      </c>
      <c r="S80" s="3" t="s">
        <v>74</v>
      </c>
      <c r="T80" s="3" t="s">
        <v>1808</v>
      </c>
      <c r="U80" s="3" t="s">
        <v>74</v>
      </c>
      <c r="V80" s="3" t="s">
        <v>1809</v>
      </c>
      <c r="W80" s="3" t="s">
        <v>1810</v>
      </c>
      <c r="X80" s="3" t="s">
        <v>1811</v>
      </c>
      <c r="Y80" s="3" t="s">
        <v>1812</v>
      </c>
      <c r="Z80" s="3" t="s">
        <v>1813</v>
      </c>
      <c r="AA80" s="3" t="s">
        <v>1814</v>
      </c>
      <c r="AB80" s="3" t="s">
        <v>1815</v>
      </c>
      <c r="AC80" s="3" t="s">
        <v>74</v>
      </c>
      <c r="AD80" s="3" t="s">
        <v>74</v>
      </c>
      <c r="AE80" s="3" t="s">
        <v>74</v>
      </c>
      <c r="AF80" s="3" t="s">
        <v>74</v>
      </c>
      <c r="AG80" s="3">
        <v>18</v>
      </c>
      <c r="AH80" s="3">
        <v>1</v>
      </c>
      <c r="AI80" s="3">
        <v>1</v>
      </c>
      <c r="AJ80" s="3">
        <v>0</v>
      </c>
      <c r="AK80" s="3">
        <v>6</v>
      </c>
      <c r="AL80" s="3" t="s">
        <v>405</v>
      </c>
      <c r="AM80" s="3" t="s">
        <v>154</v>
      </c>
      <c r="AN80" s="3" t="s">
        <v>679</v>
      </c>
      <c r="AO80" s="3" t="s">
        <v>407</v>
      </c>
      <c r="AP80" s="3" t="s">
        <v>74</v>
      </c>
      <c r="AQ80" s="3" t="s">
        <v>74</v>
      </c>
      <c r="AR80" s="3" t="s">
        <v>1785</v>
      </c>
      <c r="AS80" s="3" t="s">
        <v>1786</v>
      </c>
      <c r="AT80" s="3" t="s">
        <v>74</v>
      </c>
      <c r="AU80" s="3">
        <v>2013</v>
      </c>
      <c r="AV80" s="3">
        <v>13</v>
      </c>
      <c r="AW80" s="3">
        <v>3</v>
      </c>
      <c r="AX80" s="3" t="s">
        <v>74</v>
      </c>
      <c r="AY80" s="3" t="s">
        <v>74</v>
      </c>
      <c r="AZ80" s="3" t="s">
        <v>74</v>
      </c>
      <c r="BA80" s="3" t="s">
        <v>74</v>
      </c>
      <c r="BB80" s="3">
        <v>743</v>
      </c>
      <c r="BC80" s="3">
        <v>752</v>
      </c>
      <c r="BD80" s="3" t="s">
        <v>74</v>
      </c>
      <c r="BE80" s="3" t="s">
        <v>1816</v>
      </c>
      <c r="BF80" s="3" t="s">
        <v>1817</v>
      </c>
      <c r="BG80" s="3" t="s">
        <v>74</v>
      </c>
      <c r="BH80" s="3" t="s">
        <v>74</v>
      </c>
      <c r="BI80" s="3">
        <v>10</v>
      </c>
      <c r="BJ80" s="3" t="s">
        <v>413</v>
      </c>
      <c r="BK80" s="3" t="s">
        <v>165</v>
      </c>
      <c r="BL80" s="3" t="s">
        <v>414</v>
      </c>
      <c r="BM80" s="3" t="s">
        <v>1789</v>
      </c>
      <c r="BN80" s="3" t="s">
        <v>74</v>
      </c>
      <c r="BO80" s="3" t="s">
        <v>74</v>
      </c>
      <c r="BP80" s="3" t="s">
        <v>74</v>
      </c>
      <c r="BQ80" s="3" t="s">
        <v>74</v>
      </c>
      <c r="BR80" s="3" t="s">
        <v>196</v>
      </c>
      <c r="BS80" s="3" t="s">
        <v>1818</v>
      </c>
      <c r="BT80" s="3" t="s">
        <v>106</v>
      </c>
    </row>
    <row r="81" spans="1:74" ht="20.100000000000001" customHeight="1">
      <c r="A81" s="3" t="s">
        <v>72</v>
      </c>
      <c r="B81" s="3" t="s">
        <v>1819</v>
      </c>
      <c r="C81" s="3" t="s">
        <v>74</v>
      </c>
      <c r="D81" s="3" t="s">
        <v>74</v>
      </c>
      <c r="E81" s="3" t="s">
        <v>74</v>
      </c>
      <c r="F81" s="3" t="s">
        <v>1820</v>
      </c>
      <c r="G81" s="3" t="s">
        <v>74</v>
      </c>
      <c r="H81" s="3" t="s">
        <v>74</v>
      </c>
      <c r="I81" s="3" t="s">
        <v>1821</v>
      </c>
      <c r="J81" s="3" t="s">
        <v>1822</v>
      </c>
      <c r="K81" s="3" t="s">
        <v>74</v>
      </c>
      <c r="L81" s="3" t="s">
        <v>74</v>
      </c>
      <c r="M81" s="3" t="s">
        <v>78</v>
      </c>
      <c r="N81" s="3" t="s">
        <v>79</v>
      </c>
      <c r="O81" s="3" t="s">
        <v>74</v>
      </c>
      <c r="P81" s="3" t="s">
        <v>74</v>
      </c>
      <c r="Q81" s="3" t="s">
        <v>74</v>
      </c>
      <c r="R81" s="3" t="s">
        <v>74</v>
      </c>
      <c r="S81" s="3" t="s">
        <v>74</v>
      </c>
      <c r="T81" s="3" t="s">
        <v>1823</v>
      </c>
      <c r="U81" s="3" t="s">
        <v>1824</v>
      </c>
      <c r="V81" s="3" t="s">
        <v>1825</v>
      </c>
      <c r="W81" s="3" t="s">
        <v>1826</v>
      </c>
      <c r="X81" s="3" t="s">
        <v>1827</v>
      </c>
      <c r="Y81" s="3" t="s">
        <v>1828</v>
      </c>
      <c r="Z81" s="3" t="s">
        <v>1829</v>
      </c>
      <c r="AA81" s="3" t="s">
        <v>74</v>
      </c>
      <c r="AB81" s="3" t="s">
        <v>74</v>
      </c>
      <c r="AC81" s="3" t="s">
        <v>1830</v>
      </c>
      <c r="AD81" s="3" t="s">
        <v>1830</v>
      </c>
      <c r="AE81" s="3" t="s">
        <v>1831</v>
      </c>
      <c r="AF81" s="3" t="s">
        <v>74</v>
      </c>
      <c r="AG81" s="3">
        <v>58</v>
      </c>
      <c r="AH81" s="3">
        <v>79</v>
      </c>
      <c r="AI81" s="3">
        <v>91</v>
      </c>
      <c r="AJ81" s="3">
        <v>2</v>
      </c>
      <c r="AK81" s="3">
        <v>134</v>
      </c>
      <c r="AL81" s="3" t="s">
        <v>556</v>
      </c>
      <c r="AM81" s="3" t="s">
        <v>557</v>
      </c>
      <c r="AN81" s="3" t="s">
        <v>558</v>
      </c>
      <c r="AO81" s="3" t="s">
        <v>1832</v>
      </c>
      <c r="AP81" s="3" t="s">
        <v>1833</v>
      </c>
      <c r="AQ81" s="3" t="s">
        <v>74</v>
      </c>
      <c r="AR81" s="3" t="s">
        <v>1834</v>
      </c>
      <c r="AS81" s="3" t="s">
        <v>1835</v>
      </c>
      <c r="AT81" s="3" t="s">
        <v>1836</v>
      </c>
      <c r="AU81" s="3">
        <v>2013</v>
      </c>
      <c r="AV81" s="3">
        <v>117</v>
      </c>
      <c r="AW81" s="3" t="s">
        <v>74</v>
      </c>
      <c r="AX81" s="3" t="s">
        <v>74</v>
      </c>
      <c r="AY81" s="3" t="s">
        <v>74</v>
      </c>
      <c r="AZ81" s="3" t="s">
        <v>74</v>
      </c>
      <c r="BA81" s="3" t="s">
        <v>74</v>
      </c>
      <c r="BB81" s="3">
        <v>70</v>
      </c>
      <c r="BC81" s="3">
        <v>82</v>
      </c>
      <c r="BD81" s="3" t="s">
        <v>74</v>
      </c>
      <c r="BE81" s="3" t="s">
        <v>1837</v>
      </c>
      <c r="BF81" s="3" t="s">
        <v>1838</v>
      </c>
      <c r="BG81" s="3" t="s">
        <v>74</v>
      </c>
      <c r="BH81" s="3" t="s">
        <v>74</v>
      </c>
      <c r="BI81" s="3">
        <v>13</v>
      </c>
      <c r="BJ81" s="3" t="s">
        <v>1839</v>
      </c>
      <c r="BK81" s="3" t="s">
        <v>165</v>
      </c>
      <c r="BL81" s="3" t="s">
        <v>1840</v>
      </c>
      <c r="BM81" s="3" t="s">
        <v>1841</v>
      </c>
      <c r="BN81" s="3" t="s">
        <v>74</v>
      </c>
      <c r="BO81" s="3" t="s">
        <v>74</v>
      </c>
      <c r="BP81" s="3" t="s">
        <v>74</v>
      </c>
      <c r="BQ81" s="3" t="s">
        <v>74</v>
      </c>
      <c r="BR81" s="3" t="s">
        <v>169</v>
      </c>
      <c r="BS81" s="3" t="s">
        <v>1842</v>
      </c>
      <c r="BT81" s="3" t="s">
        <v>106</v>
      </c>
      <c r="BU81" s="1"/>
    </row>
    <row r="82" spans="1:74" ht="20.100000000000001" customHeight="1">
      <c r="A82" s="3" t="s">
        <v>72</v>
      </c>
      <c r="B82" s="3" t="s">
        <v>1843</v>
      </c>
      <c r="C82" s="3" t="s">
        <v>74</v>
      </c>
      <c r="D82" s="3" t="s">
        <v>74</v>
      </c>
      <c r="E82" s="3" t="s">
        <v>74</v>
      </c>
      <c r="F82" s="3" t="s">
        <v>1844</v>
      </c>
      <c r="G82" s="3" t="s">
        <v>74</v>
      </c>
      <c r="H82" s="3" t="s">
        <v>74</v>
      </c>
      <c r="I82" s="3" t="s">
        <v>1845</v>
      </c>
      <c r="J82" s="3" t="s">
        <v>1608</v>
      </c>
      <c r="K82" s="3" t="s">
        <v>74</v>
      </c>
      <c r="L82" s="3" t="s">
        <v>74</v>
      </c>
      <c r="M82" s="3" t="s">
        <v>78</v>
      </c>
      <c r="N82" s="3" t="s">
        <v>79</v>
      </c>
      <c r="O82" s="3" t="s">
        <v>74</v>
      </c>
      <c r="P82" s="3" t="s">
        <v>74</v>
      </c>
      <c r="Q82" s="3" t="s">
        <v>74</v>
      </c>
      <c r="R82" s="3" t="s">
        <v>74</v>
      </c>
      <c r="S82" s="3" t="s">
        <v>74</v>
      </c>
      <c r="T82" s="3" t="s">
        <v>1846</v>
      </c>
      <c r="U82" s="3" t="s">
        <v>1847</v>
      </c>
      <c r="V82" s="3" t="s">
        <v>1848</v>
      </c>
      <c r="W82" s="3" t="s">
        <v>1849</v>
      </c>
      <c r="X82" s="3" t="s">
        <v>1850</v>
      </c>
      <c r="Y82" s="3" t="s">
        <v>1851</v>
      </c>
      <c r="Z82" s="3" t="s">
        <v>1852</v>
      </c>
      <c r="AA82" s="3" t="s">
        <v>1853</v>
      </c>
      <c r="AB82" s="3" t="s">
        <v>1854</v>
      </c>
      <c r="AC82" s="3" t="s">
        <v>74</v>
      </c>
      <c r="AD82" s="3" t="s">
        <v>74</v>
      </c>
      <c r="AE82" s="3" t="s">
        <v>74</v>
      </c>
      <c r="AF82" s="3" t="s">
        <v>74</v>
      </c>
      <c r="AG82" s="3">
        <v>57</v>
      </c>
      <c r="AH82" s="3">
        <v>7</v>
      </c>
      <c r="AI82" s="3">
        <v>7</v>
      </c>
      <c r="AJ82" s="3">
        <v>0</v>
      </c>
      <c r="AK82" s="3">
        <v>17</v>
      </c>
      <c r="AL82" s="3" t="s">
        <v>630</v>
      </c>
      <c r="AM82" s="3" t="s">
        <v>631</v>
      </c>
      <c r="AN82" s="3" t="s">
        <v>632</v>
      </c>
      <c r="AO82" s="3" t="s">
        <v>1618</v>
      </c>
      <c r="AP82" s="3" t="s">
        <v>1619</v>
      </c>
      <c r="AQ82" s="3" t="s">
        <v>74</v>
      </c>
      <c r="AR82" s="3" t="s">
        <v>1620</v>
      </c>
      <c r="AS82" s="3" t="s">
        <v>1621</v>
      </c>
      <c r="AT82" s="3" t="s">
        <v>584</v>
      </c>
      <c r="AU82" s="3">
        <v>2012</v>
      </c>
      <c r="AV82" s="3">
        <v>65</v>
      </c>
      <c r="AW82" s="3">
        <v>8</v>
      </c>
      <c r="AX82" s="3" t="s">
        <v>74</v>
      </c>
      <c r="AY82" s="3" t="s">
        <v>74</v>
      </c>
      <c r="AZ82" s="3" t="s">
        <v>220</v>
      </c>
      <c r="BA82" s="3" t="s">
        <v>74</v>
      </c>
      <c r="BB82" s="3">
        <v>2351</v>
      </c>
      <c r="BC82" s="3">
        <v>2364</v>
      </c>
      <c r="BD82" s="3" t="s">
        <v>74</v>
      </c>
      <c r="BE82" s="3" t="s">
        <v>1855</v>
      </c>
      <c r="BF82" s="3" t="s">
        <v>1856</v>
      </c>
      <c r="BG82" s="3" t="s">
        <v>74</v>
      </c>
      <c r="BH82" s="3" t="s">
        <v>74</v>
      </c>
      <c r="BI82" s="3">
        <v>14</v>
      </c>
      <c r="BJ82" s="3" t="s">
        <v>1625</v>
      </c>
      <c r="BK82" s="3" t="s">
        <v>165</v>
      </c>
      <c r="BL82" s="3" t="s">
        <v>1626</v>
      </c>
      <c r="BM82" s="3" t="s">
        <v>1857</v>
      </c>
      <c r="BN82" s="3" t="s">
        <v>74</v>
      </c>
      <c r="BO82" s="3" t="s">
        <v>74</v>
      </c>
      <c r="BP82" s="3" t="s">
        <v>74</v>
      </c>
      <c r="BQ82" s="3" t="s">
        <v>74</v>
      </c>
      <c r="BR82" s="3" t="s">
        <v>196</v>
      </c>
      <c r="BS82" s="3" t="s">
        <v>1858</v>
      </c>
      <c r="BT82" s="3" t="s">
        <v>106</v>
      </c>
    </row>
    <row r="83" spans="1:74" ht="20.100000000000001" customHeight="1">
      <c r="A83" s="3" t="s">
        <v>72</v>
      </c>
      <c r="B83" s="3" t="s">
        <v>1859</v>
      </c>
      <c r="C83" s="3" t="s">
        <v>74</v>
      </c>
      <c r="D83" s="3" t="s">
        <v>74</v>
      </c>
      <c r="E83" s="3" t="s">
        <v>74</v>
      </c>
      <c r="F83" s="3" t="s">
        <v>1860</v>
      </c>
      <c r="G83" s="3" t="s">
        <v>74</v>
      </c>
      <c r="H83" s="3" t="s">
        <v>74</v>
      </c>
      <c r="I83" s="3" t="s">
        <v>1861</v>
      </c>
      <c r="J83" s="3" t="s">
        <v>985</v>
      </c>
      <c r="K83" s="3" t="s">
        <v>74</v>
      </c>
      <c r="L83" s="3" t="s">
        <v>74</v>
      </c>
      <c r="M83" s="3" t="s">
        <v>78</v>
      </c>
      <c r="N83" s="3" t="s">
        <v>79</v>
      </c>
      <c r="O83" s="3" t="s">
        <v>74</v>
      </c>
      <c r="P83" s="3" t="s">
        <v>74</v>
      </c>
      <c r="Q83" s="3" t="s">
        <v>74</v>
      </c>
      <c r="R83" s="3" t="s">
        <v>74</v>
      </c>
      <c r="S83" s="3" t="s">
        <v>74</v>
      </c>
      <c r="T83" s="3" t="s">
        <v>1862</v>
      </c>
      <c r="U83" s="3" t="s">
        <v>74</v>
      </c>
      <c r="V83" s="3" t="s">
        <v>1863</v>
      </c>
      <c r="W83" s="3" t="s">
        <v>1864</v>
      </c>
      <c r="X83" s="3" t="s">
        <v>1865</v>
      </c>
      <c r="Y83" s="3" t="s">
        <v>1866</v>
      </c>
      <c r="Z83" s="3" t="s">
        <v>1867</v>
      </c>
      <c r="AA83" s="3" t="s">
        <v>1868</v>
      </c>
      <c r="AB83" s="3" t="s">
        <v>1869</v>
      </c>
      <c r="AC83" s="3" t="s">
        <v>74</v>
      </c>
      <c r="AD83" s="3" t="s">
        <v>74</v>
      </c>
      <c r="AE83" s="3" t="s">
        <v>74</v>
      </c>
      <c r="AF83" s="3" t="s">
        <v>74</v>
      </c>
      <c r="AG83" s="3">
        <v>14</v>
      </c>
      <c r="AH83" s="3">
        <v>15</v>
      </c>
      <c r="AI83" s="3">
        <v>15</v>
      </c>
      <c r="AJ83" s="3">
        <v>0</v>
      </c>
      <c r="AK83" s="3">
        <v>17</v>
      </c>
      <c r="AL83" s="3" t="s">
        <v>184</v>
      </c>
      <c r="AM83" s="3" t="s">
        <v>185</v>
      </c>
      <c r="AN83" s="3" t="s">
        <v>186</v>
      </c>
      <c r="AO83" s="3" t="s">
        <v>995</v>
      </c>
      <c r="AP83" s="3" t="s">
        <v>74</v>
      </c>
      <c r="AQ83" s="3" t="s">
        <v>74</v>
      </c>
      <c r="AR83" s="3" t="s">
        <v>996</v>
      </c>
      <c r="AS83" s="3" t="s">
        <v>997</v>
      </c>
      <c r="AT83" s="3" t="s">
        <v>74</v>
      </c>
      <c r="AU83" s="3">
        <v>2012</v>
      </c>
      <c r="AV83" s="3">
        <v>8</v>
      </c>
      <c r="AW83" s="3">
        <v>2</v>
      </c>
      <c r="AX83" s="3" t="s">
        <v>74</v>
      </c>
      <c r="AY83" s="3" t="s">
        <v>74</v>
      </c>
      <c r="AZ83" s="3" t="s">
        <v>74</v>
      </c>
      <c r="BA83" s="3" t="s">
        <v>74</v>
      </c>
      <c r="BB83" s="3">
        <v>165</v>
      </c>
      <c r="BC83" s="3">
        <v>168</v>
      </c>
      <c r="BD83" s="3" t="s">
        <v>74</v>
      </c>
      <c r="BE83" s="3" t="s">
        <v>1870</v>
      </c>
      <c r="BF83" s="3" t="s">
        <v>1871</v>
      </c>
      <c r="BG83" s="3" t="s">
        <v>74</v>
      </c>
      <c r="BH83" s="3" t="s">
        <v>74</v>
      </c>
      <c r="BI83" s="3">
        <v>4</v>
      </c>
      <c r="BJ83" s="3" t="s">
        <v>1001</v>
      </c>
      <c r="BK83" s="3" t="s">
        <v>299</v>
      </c>
      <c r="BL83" s="3" t="s">
        <v>1002</v>
      </c>
      <c r="BM83" s="3" t="s">
        <v>1872</v>
      </c>
      <c r="BN83" s="3" t="s">
        <v>74</v>
      </c>
      <c r="BO83" s="3" t="s">
        <v>542</v>
      </c>
      <c r="BP83" s="3" t="s">
        <v>74</v>
      </c>
      <c r="BQ83" s="3" t="s">
        <v>74</v>
      </c>
      <c r="BR83" s="3" t="s">
        <v>196</v>
      </c>
      <c r="BS83" s="3" t="s">
        <v>1873</v>
      </c>
      <c r="BT83" s="3" t="s">
        <v>106</v>
      </c>
      <c r="BU83" t="s">
        <v>1873</v>
      </c>
      <c r="BV83" t="str">
        <f>HYPERLINK("https%3A%2F%2Fwww.webofscience.com%2Fwos%2Fwoscc%2Ffull-record%2FWOS:000305899200005","View Full Record in Web of Science")</f>
        <v>View Full Record in Web of Science</v>
      </c>
    </row>
    <row r="84" spans="1:74" ht="20.100000000000001" customHeight="1">
      <c r="A84" s="3" t="s">
        <v>72</v>
      </c>
      <c r="B84" s="3" t="s">
        <v>1874</v>
      </c>
      <c r="C84" s="3" t="s">
        <v>74</v>
      </c>
      <c r="D84" s="3" t="s">
        <v>74</v>
      </c>
      <c r="E84" s="3" t="s">
        <v>74</v>
      </c>
      <c r="F84" s="3" t="s">
        <v>1875</v>
      </c>
      <c r="G84" s="3" t="s">
        <v>74</v>
      </c>
      <c r="H84" s="3" t="s">
        <v>74</v>
      </c>
      <c r="I84" s="3" t="s">
        <v>1876</v>
      </c>
      <c r="J84" s="3" t="s">
        <v>1877</v>
      </c>
      <c r="K84" s="3" t="s">
        <v>74</v>
      </c>
      <c r="L84" s="3" t="s">
        <v>74</v>
      </c>
      <c r="M84" s="3" t="s">
        <v>78</v>
      </c>
      <c r="N84" s="3" t="s">
        <v>79</v>
      </c>
      <c r="O84" s="3" t="s">
        <v>74</v>
      </c>
      <c r="P84" s="3" t="s">
        <v>74</v>
      </c>
      <c r="Q84" s="3" t="s">
        <v>74</v>
      </c>
      <c r="R84" s="3" t="s">
        <v>74</v>
      </c>
      <c r="S84" s="3" t="s">
        <v>74</v>
      </c>
      <c r="T84" s="3" t="s">
        <v>1878</v>
      </c>
      <c r="U84" s="3" t="s">
        <v>74</v>
      </c>
      <c r="V84" s="3" t="s">
        <v>1879</v>
      </c>
      <c r="W84" s="3" t="s">
        <v>1880</v>
      </c>
      <c r="X84" s="3" t="s">
        <v>1881</v>
      </c>
      <c r="Y84" s="3" t="s">
        <v>1882</v>
      </c>
      <c r="Z84" s="3" t="s">
        <v>1883</v>
      </c>
      <c r="AA84" s="3" t="s">
        <v>74</v>
      </c>
      <c r="AB84" s="3" t="s">
        <v>74</v>
      </c>
      <c r="AC84" s="3" t="s">
        <v>74</v>
      </c>
      <c r="AD84" s="3" t="s">
        <v>74</v>
      </c>
      <c r="AE84" s="3" t="s">
        <v>74</v>
      </c>
      <c r="AF84" s="3" t="s">
        <v>74</v>
      </c>
      <c r="AG84" s="3">
        <v>99</v>
      </c>
      <c r="AH84" s="3">
        <v>1</v>
      </c>
      <c r="AI84" s="3">
        <v>1</v>
      </c>
      <c r="AJ84" s="3">
        <v>0</v>
      </c>
      <c r="AK84" s="3">
        <v>6</v>
      </c>
      <c r="AL84" s="3" t="s">
        <v>1884</v>
      </c>
      <c r="AM84" s="3" t="s">
        <v>185</v>
      </c>
      <c r="AN84" s="3" t="s">
        <v>1885</v>
      </c>
      <c r="AO84" s="3" t="s">
        <v>1886</v>
      </c>
      <c r="AP84" s="3" t="s">
        <v>1887</v>
      </c>
      <c r="AQ84" s="3" t="s">
        <v>74</v>
      </c>
      <c r="AR84" s="3" t="s">
        <v>1888</v>
      </c>
      <c r="AS84" s="3" t="s">
        <v>1889</v>
      </c>
      <c r="AT84" s="3" t="s">
        <v>74</v>
      </c>
      <c r="AU84" s="3">
        <v>2012</v>
      </c>
      <c r="AV84" s="3">
        <v>27</v>
      </c>
      <c r="AW84" s="3">
        <v>1</v>
      </c>
      <c r="AX84" s="3" t="s">
        <v>74</v>
      </c>
      <c r="AY84" s="3" t="s">
        <v>74</v>
      </c>
      <c r="AZ84" s="3" t="s">
        <v>74</v>
      </c>
      <c r="BA84" s="3" t="s">
        <v>74</v>
      </c>
      <c r="BB84" s="3">
        <v>87</v>
      </c>
      <c r="BC84" s="3">
        <v>115</v>
      </c>
      <c r="BD84" s="3" t="s">
        <v>74</v>
      </c>
      <c r="BE84" s="3" t="s">
        <v>1890</v>
      </c>
      <c r="BF84" s="3" t="s">
        <v>1891</v>
      </c>
      <c r="BG84" s="3" t="s">
        <v>74</v>
      </c>
      <c r="BH84" s="3" t="s">
        <v>74</v>
      </c>
      <c r="BI84" s="3">
        <v>29</v>
      </c>
      <c r="BJ84" s="3" t="s">
        <v>437</v>
      </c>
      <c r="BK84" s="3" t="s">
        <v>1892</v>
      </c>
      <c r="BL84" s="3" t="s">
        <v>437</v>
      </c>
      <c r="BM84" s="3" t="s">
        <v>1893</v>
      </c>
      <c r="BN84" s="3" t="s">
        <v>74</v>
      </c>
      <c r="BO84" s="3" t="s">
        <v>74</v>
      </c>
      <c r="BP84" s="3" t="s">
        <v>74</v>
      </c>
      <c r="BQ84" s="3" t="s">
        <v>74</v>
      </c>
      <c r="BR84" s="3" t="s">
        <v>196</v>
      </c>
      <c r="BS84" s="3" t="s">
        <v>1894</v>
      </c>
      <c r="BT84" s="3" t="s">
        <v>106</v>
      </c>
    </row>
    <row r="85" spans="1:74" ht="20.100000000000001" customHeight="1">
      <c r="A85" s="3" t="s">
        <v>107</v>
      </c>
      <c r="B85" s="3" t="s">
        <v>1895</v>
      </c>
      <c r="C85" s="3" t="s">
        <v>74</v>
      </c>
      <c r="D85" s="3" t="s">
        <v>1896</v>
      </c>
      <c r="E85" s="3" t="s">
        <v>74</v>
      </c>
      <c r="F85" s="3" t="s">
        <v>1897</v>
      </c>
      <c r="G85" s="3" t="s">
        <v>74</v>
      </c>
      <c r="H85" s="3" t="s">
        <v>74</v>
      </c>
      <c r="I85" s="3" t="s">
        <v>1898</v>
      </c>
      <c r="J85" s="3" t="s">
        <v>1899</v>
      </c>
      <c r="K85" s="3" t="s">
        <v>1900</v>
      </c>
      <c r="L85" s="3" t="s">
        <v>74</v>
      </c>
      <c r="M85" s="3" t="s">
        <v>78</v>
      </c>
      <c r="N85" s="3" t="s">
        <v>114</v>
      </c>
      <c r="O85" s="3" t="s">
        <v>1901</v>
      </c>
      <c r="P85" s="3" t="s">
        <v>1902</v>
      </c>
      <c r="Q85" s="3" t="s">
        <v>1903</v>
      </c>
      <c r="R85" s="3" t="s">
        <v>74</v>
      </c>
      <c r="S85" s="3" t="s">
        <v>74</v>
      </c>
      <c r="T85" s="3" t="s">
        <v>1904</v>
      </c>
      <c r="U85" s="3" t="s">
        <v>74</v>
      </c>
      <c r="V85" s="3" t="s">
        <v>1905</v>
      </c>
      <c r="W85" s="3" t="s">
        <v>1906</v>
      </c>
      <c r="X85" s="3" t="s">
        <v>1907</v>
      </c>
      <c r="Y85" s="3" t="s">
        <v>1908</v>
      </c>
      <c r="Z85" s="3" t="s">
        <v>1909</v>
      </c>
      <c r="AA85" s="3" t="s">
        <v>1910</v>
      </c>
      <c r="AB85" s="3" t="s">
        <v>74</v>
      </c>
      <c r="AC85" s="3" t="s">
        <v>74</v>
      </c>
      <c r="AD85" s="3" t="s">
        <v>74</v>
      </c>
      <c r="AE85" s="3" t="s">
        <v>74</v>
      </c>
      <c r="AF85" s="3" t="s">
        <v>74</v>
      </c>
      <c r="AG85" s="3">
        <v>11</v>
      </c>
      <c r="AH85" s="3">
        <v>9</v>
      </c>
      <c r="AI85" s="3">
        <v>9</v>
      </c>
      <c r="AJ85" s="3">
        <v>1</v>
      </c>
      <c r="AK85" s="3">
        <v>24</v>
      </c>
      <c r="AL85" s="3" t="s">
        <v>1455</v>
      </c>
      <c r="AM85" s="3" t="s">
        <v>557</v>
      </c>
      <c r="AN85" s="3" t="s">
        <v>1911</v>
      </c>
      <c r="AO85" s="3" t="s">
        <v>1912</v>
      </c>
      <c r="AP85" s="3" t="s">
        <v>74</v>
      </c>
      <c r="AQ85" s="3" t="s">
        <v>74</v>
      </c>
      <c r="AR85" s="3" t="s">
        <v>1913</v>
      </c>
      <c r="AS85" s="3" t="s">
        <v>74</v>
      </c>
      <c r="AT85" s="3" t="s">
        <v>74</v>
      </c>
      <c r="AU85" s="3">
        <v>2011</v>
      </c>
      <c r="AV85" s="3">
        <v>19</v>
      </c>
      <c r="AW85" s="3" t="s">
        <v>74</v>
      </c>
      <c r="AX85" s="3" t="s">
        <v>74</v>
      </c>
      <c r="AY85" s="3" t="s">
        <v>74</v>
      </c>
      <c r="AZ85" s="3" t="s">
        <v>74</v>
      </c>
      <c r="BA85" s="3" t="s">
        <v>74</v>
      </c>
      <c r="BB85" s="3">
        <v>173</v>
      </c>
      <c r="BC85" s="3">
        <v>180</v>
      </c>
      <c r="BD85" s="3" t="s">
        <v>74</v>
      </c>
      <c r="BE85" s="3" t="s">
        <v>1914</v>
      </c>
      <c r="BF85" s="3" t="s">
        <v>1915</v>
      </c>
      <c r="BG85" s="3" t="s">
        <v>74</v>
      </c>
      <c r="BH85" s="3" t="s">
        <v>74</v>
      </c>
      <c r="BI85" s="3">
        <v>8</v>
      </c>
      <c r="BJ85" s="3" t="s">
        <v>1566</v>
      </c>
      <c r="BK85" s="3" t="s">
        <v>1916</v>
      </c>
      <c r="BL85" s="3" t="s">
        <v>1566</v>
      </c>
      <c r="BM85" s="3" t="s">
        <v>1917</v>
      </c>
      <c r="BN85" s="3" t="s">
        <v>74</v>
      </c>
      <c r="BO85" s="3" t="s">
        <v>195</v>
      </c>
      <c r="BP85" s="3" t="s">
        <v>74</v>
      </c>
      <c r="BQ85" s="3" t="s">
        <v>74</v>
      </c>
      <c r="BR85" s="3" t="s">
        <v>196</v>
      </c>
      <c r="BS85" s="3" t="s">
        <v>1918</v>
      </c>
      <c r="BT85" s="3" t="s">
        <v>106</v>
      </c>
    </row>
    <row r="86" spans="1:74" ht="20.100000000000001" customHeight="1">
      <c r="A86" s="3" t="s">
        <v>72</v>
      </c>
      <c r="B86" s="3" t="s">
        <v>1919</v>
      </c>
      <c r="C86" s="3" t="s">
        <v>74</v>
      </c>
      <c r="D86" s="3" t="s">
        <v>74</v>
      </c>
      <c r="E86" s="3" t="s">
        <v>74</v>
      </c>
      <c r="F86" s="3" t="s">
        <v>1920</v>
      </c>
      <c r="G86" s="3" t="s">
        <v>74</v>
      </c>
      <c r="H86" s="3" t="s">
        <v>74</v>
      </c>
      <c r="I86" s="3" t="s">
        <v>1921</v>
      </c>
      <c r="J86" s="3" t="s">
        <v>1922</v>
      </c>
      <c r="K86" s="3" t="s">
        <v>74</v>
      </c>
      <c r="L86" s="3" t="s">
        <v>74</v>
      </c>
      <c r="M86" s="3" t="s">
        <v>78</v>
      </c>
      <c r="N86" s="3" t="s">
        <v>79</v>
      </c>
      <c r="O86" s="3" t="s">
        <v>74</v>
      </c>
      <c r="P86" s="3" t="s">
        <v>74</v>
      </c>
      <c r="Q86" s="3" t="s">
        <v>74</v>
      </c>
      <c r="R86" s="3" t="s">
        <v>74</v>
      </c>
      <c r="S86" s="3" t="s">
        <v>74</v>
      </c>
      <c r="T86" s="3" t="s">
        <v>1923</v>
      </c>
      <c r="U86" s="3" t="s">
        <v>1924</v>
      </c>
      <c r="V86" s="3" t="s">
        <v>1925</v>
      </c>
      <c r="W86" s="3" t="s">
        <v>1926</v>
      </c>
      <c r="X86" s="3" t="s">
        <v>1927</v>
      </c>
      <c r="Y86" s="3" t="s">
        <v>1928</v>
      </c>
      <c r="Z86" s="3" t="s">
        <v>1929</v>
      </c>
      <c r="AA86" s="3" t="s">
        <v>1930</v>
      </c>
      <c r="AB86" s="3" t="s">
        <v>1931</v>
      </c>
      <c r="AC86" s="3" t="s">
        <v>74</v>
      </c>
      <c r="AD86" s="3" t="s">
        <v>74</v>
      </c>
      <c r="AE86" s="3" t="s">
        <v>74</v>
      </c>
      <c r="AF86" s="3" t="s">
        <v>74</v>
      </c>
      <c r="AG86" s="3">
        <v>37</v>
      </c>
      <c r="AH86" s="3">
        <v>11</v>
      </c>
      <c r="AI86" s="3">
        <v>12</v>
      </c>
      <c r="AJ86" s="3">
        <v>2</v>
      </c>
      <c r="AK86" s="3">
        <v>37</v>
      </c>
      <c r="AL86" s="3" t="s">
        <v>1455</v>
      </c>
      <c r="AM86" s="3" t="s">
        <v>557</v>
      </c>
      <c r="AN86" s="3" t="s">
        <v>1456</v>
      </c>
      <c r="AO86" s="3" t="s">
        <v>1932</v>
      </c>
      <c r="AP86" s="3" t="s">
        <v>74</v>
      </c>
      <c r="AQ86" s="3" t="s">
        <v>74</v>
      </c>
      <c r="AR86" s="3" t="s">
        <v>1933</v>
      </c>
      <c r="AS86" s="3" t="s">
        <v>1934</v>
      </c>
      <c r="AT86" s="3" t="s">
        <v>295</v>
      </c>
      <c r="AU86" s="3">
        <v>2011</v>
      </c>
      <c r="AV86" s="3">
        <v>56</v>
      </c>
      <c r="AW86" s="3">
        <v>1</v>
      </c>
      <c r="AX86" s="3" t="s">
        <v>74</v>
      </c>
      <c r="AY86" s="3" t="s">
        <v>74</v>
      </c>
      <c r="AZ86" s="3" t="s">
        <v>74</v>
      </c>
      <c r="BA86" s="3" t="s">
        <v>74</v>
      </c>
      <c r="BB86" s="3">
        <v>117</v>
      </c>
      <c r="BC86" s="3">
        <v>125</v>
      </c>
      <c r="BD86" s="3" t="s">
        <v>74</v>
      </c>
      <c r="BE86" s="3" t="s">
        <v>1935</v>
      </c>
      <c r="BF86" s="3" t="s">
        <v>1936</v>
      </c>
      <c r="BG86" s="3" t="s">
        <v>74</v>
      </c>
      <c r="BH86" s="3" t="s">
        <v>74</v>
      </c>
      <c r="BI86" s="3">
        <v>9</v>
      </c>
      <c r="BJ86" s="3" t="s">
        <v>1937</v>
      </c>
      <c r="BK86" s="3" t="s">
        <v>1396</v>
      </c>
      <c r="BL86" s="3" t="s">
        <v>1938</v>
      </c>
      <c r="BM86" s="3" t="s">
        <v>1939</v>
      </c>
      <c r="BN86" s="3" t="s">
        <v>74</v>
      </c>
      <c r="BO86" s="3" t="s">
        <v>74</v>
      </c>
      <c r="BP86" s="3" t="s">
        <v>74</v>
      </c>
      <c r="BQ86" s="3" t="s">
        <v>74</v>
      </c>
      <c r="BR86" s="3" t="s">
        <v>169</v>
      </c>
      <c r="BS86" s="3" t="s">
        <v>1940</v>
      </c>
      <c r="BT86" s="3" t="s">
        <v>106</v>
      </c>
      <c r="BU86" s="1"/>
    </row>
    <row r="87" spans="1:74" ht="20.100000000000001" customHeight="1">
      <c r="A87" s="3" t="s">
        <v>72</v>
      </c>
      <c r="B87" s="3" t="s">
        <v>1941</v>
      </c>
      <c r="C87" s="3" t="s">
        <v>74</v>
      </c>
      <c r="D87" s="3" t="s">
        <v>74</v>
      </c>
      <c r="E87" s="3" t="s">
        <v>74</v>
      </c>
      <c r="F87" s="3" t="s">
        <v>1942</v>
      </c>
      <c r="G87" s="3" t="s">
        <v>74</v>
      </c>
      <c r="H87" s="3" t="s">
        <v>74</v>
      </c>
      <c r="I87" s="3" t="s">
        <v>1943</v>
      </c>
      <c r="J87" s="3" t="s">
        <v>1944</v>
      </c>
      <c r="K87" s="3" t="s">
        <v>74</v>
      </c>
      <c r="L87" s="3" t="s">
        <v>74</v>
      </c>
      <c r="M87" s="3" t="s">
        <v>78</v>
      </c>
      <c r="N87" s="3" t="s">
        <v>79</v>
      </c>
      <c r="O87" s="3" t="s">
        <v>74</v>
      </c>
      <c r="P87" s="3" t="s">
        <v>74</v>
      </c>
      <c r="Q87" s="3" t="s">
        <v>74</v>
      </c>
      <c r="R87" s="3" t="s">
        <v>74</v>
      </c>
      <c r="S87" s="3" t="s">
        <v>74</v>
      </c>
      <c r="T87" s="3" t="s">
        <v>1945</v>
      </c>
      <c r="U87" s="3" t="s">
        <v>74</v>
      </c>
      <c r="V87" s="3" t="s">
        <v>1946</v>
      </c>
      <c r="W87" s="3" t="s">
        <v>1947</v>
      </c>
      <c r="X87" s="3" t="s">
        <v>1948</v>
      </c>
      <c r="Y87" s="3" t="s">
        <v>1949</v>
      </c>
      <c r="Z87" s="3" t="s">
        <v>1950</v>
      </c>
      <c r="AA87" s="3" t="s">
        <v>1951</v>
      </c>
      <c r="AB87" s="3" t="s">
        <v>74</v>
      </c>
      <c r="AC87" s="3" t="s">
        <v>74</v>
      </c>
      <c r="AD87" s="3" t="s">
        <v>74</v>
      </c>
      <c r="AE87" s="3" t="s">
        <v>74</v>
      </c>
      <c r="AF87" s="3" t="s">
        <v>74</v>
      </c>
      <c r="AG87" s="3">
        <v>15</v>
      </c>
      <c r="AH87" s="3">
        <v>1</v>
      </c>
      <c r="AI87" s="3">
        <v>1</v>
      </c>
      <c r="AJ87" s="3">
        <v>0</v>
      </c>
      <c r="AK87" s="3">
        <v>3</v>
      </c>
      <c r="AL87" s="3" t="s">
        <v>1952</v>
      </c>
      <c r="AM87" s="3" t="s">
        <v>1953</v>
      </c>
      <c r="AN87" s="3" t="s">
        <v>1954</v>
      </c>
      <c r="AO87" s="3" t="s">
        <v>1955</v>
      </c>
      <c r="AP87" s="3" t="s">
        <v>74</v>
      </c>
      <c r="AQ87" s="3" t="s">
        <v>74</v>
      </c>
      <c r="AR87" s="3" t="s">
        <v>1956</v>
      </c>
      <c r="AS87" s="3" t="s">
        <v>1957</v>
      </c>
      <c r="AT87" s="3" t="s">
        <v>1958</v>
      </c>
      <c r="AU87" s="3">
        <v>2010</v>
      </c>
      <c r="AV87" s="3">
        <v>8</v>
      </c>
      <c r="AW87" s="3" t="s">
        <v>1959</v>
      </c>
      <c r="AX87" s="3">
        <v>2</v>
      </c>
      <c r="AY87" s="3" t="s">
        <v>74</v>
      </c>
      <c r="AZ87" s="3" t="s">
        <v>74</v>
      </c>
      <c r="BA87" s="3" t="s">
        <v>74</v>
      </c>
      <c r="BB87" s="3">
        <v>1188</v>
      </c>
      <c r="BC87" s="3">
        <v>1192</v>
      </c>
      <c r="BD87" s="3" t="s">
        <v>74</v>
      </c>
      <c r="BE87" s="3" t="s">
        <v>74</v>
      </c>
      <c r="BF87" s="3" t="s">
        <v>74</v>
      </c>
      <c r="BG87" s="3" t="s">
        <v>74</v>
      </c>
      <c r="BH87" s="3" t="s">
        <v>74</v>
      </c>
      <c r="BI87" s="3">
        <v>5</v>
      </c>
      <c r="BJ87" s="3" t="s">
        <v>1960</v>
      </c>
      <c r="BK87" s="3" t="s">
        <v>165</v>
      </c>
      <c r="BL87" s="3" t="s">
        <v>1960</v>
      </c>
      <c r="BM87" s="3" t="s">
        <v>1961</v>
      </c>
      <c r="BN87" s="3" t="s">
        <v>74</v>
      </c>
      <c r="BO87" s="3" t="s">
        <v>74</v>
      </c>
      <c r="BP87" s="3" t="s">
        <v>74</v>
      </c>
      <c r="BQ87" s="3" t="s">
        <v>74</v>
      </c>
      <c r="BR87" s="3" t="s">
        <v>196</v>
      </c>
      <c r="BS87" s="3" t="s">
        <v>1962</v>
      </c>
      <c r="BT87" s="3" t="s">
        <v>106</v>
      </c>
    </row>
    <row r="88" spans="1:74" ht="20.100000000000001" customHeight="1">
      <c r="A88" s="3" t="s">
        <v>107</v>
      </c>
      <c r="B88" s="3" t="s">
        <v>1963</v>
      </c>
      <c r="C88" s="3" t="s">
        <v>74</v>
      </c>
      <c r="D88" s="3" t="s">
        <v>1964</v>
      </c>
      <c r="E88" s="3" t="s">
        <v>74</v>
      </c>
      <c r="F88" s="3" t="s">
        <v>1965</v>
      </c>
      <c r="G88" s="3" t="s">
        <v>74</v>
      </c>
      <c r="H88" s="3" t="s">
        <v>74</v>
      </c>
      <c r="I88" s="3" t="s">
        <v>1966</v>
      </c>
      <c r="J88" s="3" t="s">
        <v>1967</v>
      </c>
      <c r="K88" s="3" t="s">
        <v>1968</v>
      </c>
      <c r="L88" s="3" t="s">
        <v>74</v>
      </c>
      <c r="M88" s="3" t="s">
        <v>78</v>
      </c>
      <c r="N88" s="3" t="s">
        <v>114</v>
      </c>
      <c r="O88" s="3" t="s">
        <v>1969</v>
      </c>
      <c r="P88" s="3" t="s">
        <v>1970</v>
      </c>
      <c r="Q88" s="3" t="s">
        <v>1971</v>
      </c>
      <c r="R88" s="3" t="s">
        <v>1972</v>
      </c>
      <c r="S88" s="3" t="s">
        <v>74</v>
      </c>
      <c r="T88" s="3" t="s">
        <v>1973</v>
      </c>
      <c r="U88" s="3" t="s">
        <v>74</v>
      </c>
      <c r="V88" s="3" t="s">
        <v>1974</v>
      </c>
      <c r="W88" s="3" t="s">
        <v>1975</v>
      </c>
      <c r="X88" s="3" t="s">
        <v>1927</v>
      </c>
      <c r="Y88" s="3" t="s">
        <v>74</v>
      </c>
      <c r="Z88" s="3" t="s">
        <v>74</v>
      </c>
      <c r="AA88" s="3" t="s">
        <v>1976</v>
      </c>
      <c r="AB88" s="3" t="s">
        <v>1977</v>
      </c>
      <c r="AC88" s="3" t="s">
        <v>74</v>
      </c>
      <c r="AD88" s="3" t="s">
        <v>74</v>
      </c>
      <c r="AE88" s="3" t="s">
        <v>74</v>
      </c>
      <c r="AF88" s="3" t="s">
        <v>74</v>
      </c>
      <c r="AG88" s="3">
        <v>12</v>
      </c>
      <c r="AH88" s="3">
        <v>1</v>
      </c>
      <c r="AI88" s="3">
        <v>1</v>
      </c>
      <c r="AJ88" s="3">
        <v>1</v>
      </c>
      <c r="AK88" s="3">
        <v>12</v>
      </c>
      <c r="AL88" s="3" t="s">
        <v>1978</v>
      </c>
      <c r="AM88" s="3" t="s">
        <v>1979</v>
      </c>
      <c r="AN88" s="3" t="s">
        <v>1980</v>
      </c>
      <c r="AO88" s="3" t="s">
        <v>1981</v>
      </c>
      <c r="AP88" s="3" t="s">
        <v>74</v>
      </c>
      <c r="AQ88" s="3" t="s">
        <v>1982</v>
      </c>
      <c r="AR88" s="3" t="s">
        <v>1983</v>
      </c>
      <c r="AS88" s="3" t="s">
        <v>1984</v>
      </c>
      <c r="AT88" s="3" t="s">
        <v>74</v>
      </c>
      <c r="AU88" s="3">
        <v>2010</v>
      </c>
      <c r="AV88" s="3">
        <v>128</v>
      </c>
      <c r="AW88" s="3" t="s">
        <v>74</v>
      </c>
      <c r="AX88" s="3" t="s">
        <v>74</v>
      </c>
      <c r="AY88" s="3" t="s">
        <v>74</v>
      </c>
      <c r="AZ88" s="3" t="s">
        <v>74</v>
      </c>
      <c r="BA88" s="3" t="s">
        <v>74</v>
      </c>
      <c r="BB88" s="3">
        <v>369</v>
      </c>
      <c r="BC88" s="3">
        <v>374</v>
      </c>
      <c r="BD88" s="3" t="s">
        <v>74</v>
      </c>
      <c r="BE88" s="3" t="s">
        <v>1985</v>
      </c>
      <c r="BF88" s="3" t="s">
        <v>1986</v>
      </c>
      <c r="BG88" s="3" t="s">
        <v>74</v>
      </c>
      <c r="BH88" s="3" t="s">
        <v>74</v>
      </c>
      <c r="BI88" s="3">
        <v>6</v>
      </c>
      <c r="BJ88" s="3" t="s">
        <v>1987</v>
      </c>
      <c r="BK88" s="3" t="s">
        <v>1916</v>
      </c>
      <c r="BL88" s="3" t="s">
        <v>1987</v>
      </c>
      <c r="BM88" s="3" t="s">
        <v>1988</v>
      </c>
      <c r="BN88" s="3" t="s">
        <v>74</v>
      </c>
      <c r="BO88" s="3" t="s">
        <v>227</v>
      </c>
      <c r="BP88" s="3" t="s">
        <v>74</v>
      </c>
      <c r="BQ88" s="3" t="s">
        <v>74</v>
      </c>
      <c r="BR88" s="3" t="s">
        <v>196</v>
      </c>
      <c r="BS88" s="3" t="s">
        <v>1989</v>
      </c>
      <c r="BT88" s="3" t="s">
        <v>106</v>
      </c>
    </row>
    <row r="89" spans="1:74" ht="20.100000000000001" customHeight="1">
      <c r="A89" s="3" t="s">
        <v>72</v>
      </c>
      <c r="B89" s="3" t="s">
        <v>1990</v>
      </c>
      <c r="C89" s="3" t="s">
        <v>74</v>
      </c>
      <c r="D89" s="3" t="s">
        <v>74</v>
      </c>
      <c r="E89" s="3" t="s">
        <v>74</v>
      </c>
      <c r="F89" s="3" t="s">
        <v>1991</v>
      </c>
      <c r="G89" s="3" t="s">
        <v>74</v>
      </c>
      <c r="H89" s="3" t="s">
        <v>74</v>
      </c>
      <c r="I89" s="3" t="s">
        <v>1992</v>
      </c>
      <c r="J89" s="3" t="s">
        <v>1993</v>
      </c>
      <c r="K89" s="3" t="s">
        <v>74</v>
      </c>
      <c r="L89" s="3" t="s">
        <v>74</v>
      </c>
      <c r="M89" s="3" t="s">
        <v>78</v>
      </c>
      <c r="N89" s="3" t="s">
        <v>79</v>
      </c>
      <c r="O89" s="3" t="s">
        <v>74</v>
      </c>
      <c r="P89" s="3" t="s">
        <v>74</v>
      </c>
      <c r="Q89" s="3" t="s">
        <v>74</v>
      </c>
      <c r="R89" s="3" t="s">
        <v>74</v>
      </c>
      <c r="S89" s="3" t="s">
        <v>74</v>
      </c>
      <c r="T89" s="3" t="s">
        <v>1994</v>
      </c>
      <c r="U89" s="3" t="s">
        <v>74</v>
      </c>
      <c r="V89" s="3" t="s">
        <v>1995</v>
      </c>
      <c r="W89" s="3" t="s">
        <v>1996</v>
      </c>
      <c r="X89" s="3" t="s">
        <v>1997</v>
      </c>
      <c r="Y89" s="3" t="s">
        <v>1998</v>
      </c>
      <c r="Z89" s="3" t="s">
        <v>1999</v>
      </c>
      <c r="AA89" s="3" t="s">
        <v>2000</v>
      </c>
      <c r="AB89" s="3" t="s">
        <v>74</v>
      </c>
      <c r="AC89" s="3" t="s">
        <v>74</v>
      </c>
      <c r="AD89" s="3" t="s">
        <v>74</v>
      </c>
      <c r="AE89" s="3" t="s">
        <v>74</v>
      </c>
      <c r="AF89" s="3" t="s">
        <v>74</v>
      </c>
      <c r="AG89" s="3">
        <v>26</v>
      </c>
      <c r="AH89" s="3">
        <v>10</v>
      </c>
      <c r="AI89" s="3">
        <v>10</v>
      </c>
      <c r="AJ89" s="3">
        <v>0</v>
      </c>
      <c r="AK89" s="3">
        <v>11</v>
      </c>
      <c r="AL89" s="3" t="s">
        <v>2001</v>
      </c>
      <c r="AM89" s="3" t="s">
        <v>2002</v>
      </c>
      <c r="AN89" s="3" t="s">
        <v>2003</v>
      </c>
      <c r="AO89" s="3" t="s">
        <v>2004</v>
      </c>
      <c r="AP89" s="3" t="s">
        <v>2005</v>
      </c>
      <c r="AQ89" s="3" t="s">
        <v>74</v>
      </c>
      <c r="AR89" s="3" t="s">
        <v>2006</v>
      </c>
      <c r="AS89" s="3" t="s">
        <v>2007</v>
      </c>
      <c r="AT89" s="3" t="s">
        <v>74</v>
      </c>
      <c r="AU89" s="3">
        <v>2010</v>
      </c>
      <c r="AV89" s="3">
        <v>63</v>
      </c>
      <c r="AW89" s="3">
        <v>2</v>
      </c>
      <c r="AX89" s="3" t="s">
        <v>74</v>
      </c>
      <c r="AY89" s="3" t="s">
        <v>74</v>
      </c>
      <c r="AZ89" s="3" t="s">
        <v>74</v>
      </c>
      <c r="BA89" s="3" t="s">
        <v>74</v>
      </c>
      <c r="BB89" s="3">
        <v>179</v>
      </c>
      <c r="BC89" s="3">
        <v>185</v>
      </c>
      <c r="BD89" s="3" t="s">
        <v>74</v>
      </c>
      <c r="BE89" s="3" t="s">
        <v>2008</v>
      </c>
      <c r="BF89" s="3" t="s">
        <v>2009</v>
      </c>
      <c r="BG89" s="3" t="s">
        <v>74</v>
      </c>
      <c r="BH89" s="3" t="s">
        <v>74</v>
      </c>
      <c r="BI89" s="3">
        <v>7</v>
      </c>
      <c r="BJ89" s="3" t="s">
        <v>514</v>
      </c>
      <c r="BK89" s="3" t="s">
        <v>165</v>
      </c>
      <c r="BL89" s="3" t="s">
        <v>514</v>
      </c>
      <c r="BM89" s="3" t="s">
        <v>2010</v>
      </c>
      <c r="BN89" s="3" t="s">
        <v>74</v>
      </c>
      <c r="BO89" s="3" t="s">
        <v>1547</v>
      </c>
      <c r="BP89" s="3" t="s">
        <v>74</v>
      </c>
      <c r="BQ89" s="3" t="s">
        <v>74</v>
      </c>
      <c r="BR89" s="3" t="s">
        <v>196</v>
      </c>
      <c r="BS89" s="3" t="s">
        <v>2011</v>
      </c>
      <c r="BT89" s="3" t="s">
        <v>106</v>
      </c>
    </row>
    <row r="90" spans="1:74" ht="20.100000000000001" customHeight="1">
      <c r="A90" s="3" t="s">
        <v>72</v>
      </c>
      <c r="B90" s="3" t="s">
        <v>2012</v>
      </c>
      <c r="C90" s="3" t="s">
        <v>74</v>
      </c>
      <c r="D90" s="3" t="s">
        <v>74</v>
      </c>
      <c r="E90" s="3" t="s">
        <v>74</v>
      </c>
      <c r="F90" s="3" t="s">
        <v>2013</v>
      </c>
      <c r="G90" s="3" t="s">
        <v>74</v>
      </c>
      <c r="H90" s="3" t="s">
        <v>74</v>
      </c>
      <c r="I90" s="3" t="s">
        <v>2014</v>
      </c>
      <c r="J90" s="3" t="s">
        <v>2015</v>
      </c>
      <c r="K90" s="3" t="s">
        <v>74</v>
      </c>
      <c r="L90" s="3" t="s">
        <v>74</v>
      </c>
      <c r="M90" s="3" t="s">
        <v>78</v>
      </c>
      <c r="N90" s="3" t="s">
        <v>79</v>
      </c>
      <c r="O90" s="3" t="s">
        <v>74</v>
      </c>
      <c r="P90" s="3" t="s">
        <v>74</v>
      </c>
      <c r="Q90" s="3" t="s">
        <v>74</v>
      </c>
      <c r="R90" s="3" t="s">
        <v>74</v>
      </c>
      <c r="S90" s="3" t="s">
        <v>74</v>
      </c>
      <c r="T90" s="3" t="s">
        <v>2016</v>
      </c>
      <c r="U90" s="3" t="s">
        <v>74</v>
      </c>
      <c r="V90" s="3" t="s">
        <v>2017</v>
      </c>
      <c r="W90" s="3" t="s">
        <v>2018</v>
      </c>
      <c r="X90" s="3" t="s">
        <v>2019</v>
      </c>
      <c r="Y90" s="3" t="s">
        <v>2020</v>
      </c>
      <c r="Z90" s="3" t="s">
        <v>2021</v>
      </c>
      <c r="AA90" s="3" t="s">
        <v>74</v>
      </c>
      <c r="AB90" s="3" t="s">
        <v>74</v>
      </c>
      <c r="AC90" s="3" t="s">
        <v>74</v>
      </c>
      <c r="AD90" s="3" t="s">
        <v>74</v>
      </c>
      <c r="AE90" s="3" t="s">
        <v>74</v>
      </c>
      <c r="AF90" s="3" t="s">
        <v>74</v>
      </c>
      <c r="AG90" s="3">
        <v>17</v>
      </c>
      <c r="AH90" s="3">
        <v>5</v>
      </c>
      <c r="AI90" s="3">
        <v>5</v>
      </c>
      <c r="AJ90" s="3">
        <v>0</v>
      </c>
      <c r="AK90" s="3">
        <v>2</v>
      </c>
      <c r="AL90" s="3" t="s">
        <v>2022</v>
      </c>
      <c r="AM90" s="3" t="s">
        <v>2023</v>
      </c>
      <c r="AN90" s="3" t="s">
        <v>2024</v>
      </c>
      <c r="AO90" s="3" t="s">
        <v>2025</v>
      </c>
      <c r="AP90" s="3" t="s">
        <v>74</v>
      </c>
      <c r="AQ90" s="3" t="s">
        <v>74</v>
      </c>
      <c r="AR90" s="3" t="s">
        <v>2026</v>
      </c>
      <c r="AS90" s="3" t="s">
        <v>2027</v>
      </c>
      <c r="AT90" s="3" t="s">
        <v>74</v>
      </c>
      <c r="AU90" s="3">
        <v>2010</v>
      </c>
      <c r="AV90" s="3">
        <v>10</v>
      </c>
      <c r="AW90" s="3">
        <v>1</v>
      </c>
      <c r="AX90" s="3" t="s">
        <v>74</v>
      </c>
      <c r="AY90" s="3" t="s">
        <v>74</v>
      </c>
      <c r="AZ90" s="3" t="s">
        <v>74</v>
      </c>
      <c r="BA90" s="3" t="s">
        <v>74</v>
      </c>
      <c r="BB90" s="3">
        <v>159</v>
      </c>
      <c r="BC90" s="3">
        <v>167</v>
      </c>
      <c r="BD90" s="3" t="s">
        <v>74</v>
      </c>
      <c r="BE90" s="3" t="s">
        <v>74</v>
      </c>
      <c r="BF90" s="3" t="s">
        <v>74</v>
      </c>
      <c r="BG90" s="3" t="s">
        <v>74</v>
      </c>
      <c r="BH90" s="3" t="s">
        <v>74</v>
      </c>
      <c r="BI90" s="3">
        <v>9</v>
      </c>
      <c r="BJ90" s="3" t="s">
        <v>460</v>
      </c>
      <c r="BK90" s="3" t="s">
        <v>246</v>
      </c>
      <c r="BL90" s="3" t="s">
        <v>460</v>
      </c>
      <c r="BM90" s="3" t="s">
        <v>2028</v>
      </c>
      <c r="BN90" s="3" t="s">
        <v>74</v>
      </c>
      <c r="BO90" s="3" t="s">
        <v>74</v>
      </c>
      <c r="BP90" s="3" t="s">
        <v>74</v>
      </c>
      <c r="BQ90" s="3" t="s">
        <v>74</v>
      </c>
      <c r="BR90" s="3" t="s">
        <v>196</v>
      </c>
      <c r="BS90" s="3" t="s">
        <v>2029</v>
      </c>
      <c r="BT90" s="3" t="s">
        <v>106</v>
      </c>
    </row>
    <row r="91" spans="1:74" ht="20.100000000000001" customHeight="1">
      <c r="A91" s="3" t="s">
        <v>72</v>
      </c>
      <c r="B91" s="3" t="s">
        <v>2030</v>
      </c>
      <c r="C91" s="3" t="s">
        <v>74</v>
      </c>
      <c r="D91" s="3" t="s">
        <v>74</v>
      </c>
      <c r="E91" s="3" t="s">
        <v>74</v>
      </c>
      <c r="F91" s="3" t="s">
        <v>2031</v>
      </c>
      <c r="G91" s="3" t="s">
        <v>74</v>
      </c>
      <c r="H91" s="3" t="s">
        <v>74</v>
      </c>
      <c r="I91" s="3" t="s">
        <v>2032</v>
      </c>
      <c r="J91" s="3" t="s">
        <v>2033</v>
      </c>
      <c r="K91" s="3" t="s">
        <v>74</v>
      </c>
      <c r="L91" s="3" t="s">
        <v>74</v>
      </c>
      <c r="M91" s="3" t="s">
        <v>78</v>
      </c>
      <c r="N91" s="3" t="s">
        <v>79</v>
      </c>
      <c r="O91" s="3" t="s">
        <v>74</v>
      </c>
      <c r="P91" s="3" t="s">
        <v>74</v>
      </c>
      <c r="Q91" s="3" t="s">
        <v>74</v>
      </c>
      <c r="R91" s="3" t="s">
        <v>74</v>
      </c>
      <c r="S91" s="3" t="s">
        <v>74</v>
      </c>
      <c r="T91" s="3" t="s">
        <v>2034</v>
      </c>
      <c r="U91" s="3" t="s">
        <v>2035</v>
      </c>
      <c r="V91" s="3" t="s">
        <v>2036</v>
      </c>
      <c r="W91" s="3" t="s">
        <v>2037</v>
      </c>
      <c r="X91" s="3" t="s">
        <v>74</v>
      </c>
      <c r="Y91" s="3" t="s">
        <v>2038</v>
      </c>
      <c r="Z91" s="3" t="s">
        <v>2039</v>
      </c>
      <c r="AA91" s="3" t="s">
        <v>74</v>
      </c>
      <c r="AB91" s="3" t="s">
        <v>74</v>
      </c>
      <c r="AC91" s="3" t="s">
        <v>74</v>
      </c>
      <c r="AD91" s="3" t="s">
        <v>74</v>
      </c>
      <c r="AE91" s="3" t="s">
        <v>74</v>
      </c>
      <c r="AF91" s="3" t="s">
        <v>74</v>
      </c>
      <c r="AG91" s="3">
        <v>53</v>
      </c>
      <c r="AH91" s="3">
        <v>14</v>
      </c>
      <c r="AI91" s="3">
        <v>15</v>
      </c>
      <c r="AJ91" s="3">
        <v>0</v>
      </c>
      <c r="AK91" s="3">
        <v>9</v>
      </c>
      <c r="AL91" s="3" t="s">
        <v>2040</v>
      </c>
      <c r="AM91" s="3" t="s">
        <v>2041</v>
      </c>
      <c r="AN91" s="3" t="s">
        <v>2042</v>
      </c>
      <c r="AO91" s="3" t="s">
        <v>2043</v>
      </c>
      <c r="AP91" s="3" t="s">
        <v>2044</v>
      </c>
      <c r="AQ91" s="3" t="s">
        <v>74</v>
      </c>
      <c r="AR91" s="3" t="s">
        <v>2033</v>
      </c>
      <c r="AS91" s="3" t="s">
        <v>2033</v>
      </c>
      <c r="AT91" s="3" t="s">
        <v>74</v>
      </c>
      <c r="AU91" s="3">
        <v>2009</v>
      </c>
      <c r="AV91" s="3">
        <v>38</v>
      </c>
      <c r="AW91" s="3">
        <v>1</v>
      </c>
      <c r="AX91" s="3" t="s">
        <v>74</v>
      </c>
      <c r="AY91" s="3" t="s">
        <v>74</v>
      </c>
      <c r="AZ91" s="3" t="s">
        <v>74</v>
      </c>
      <c r="BA91" s="3" t="s">
        <v>74</v>
      </c>
      <c r="BB91" s="3">
        <v>145</v>
      </c>
      <c r="BC91" s="3">
        <v>154</v>
      </c>
      <c r="BD91" s="3" t="s">
        <v>74</v>
      </c>
      <c r="BE91" s="3" t="s">
        <v>74</v>
      </c>
      <c r="BF91" s="3" t="s">
        <v>74</v>
      </c>
      <c r="BG91" s="3" t="s">
        <v>74</v>
      </c>
      <c r="BH91" s="3" t="s">
        <v>74</v>
      </c>
      <c r="BI91" s="3">
        <v>10</v>
      </c>
      <c r="BJ91" s="3" t="s">
        <v>513</v>
      </c>
      <c r="BK91" s="3" t="s">
        <v>165</v>
      </c>
      <c r="BL91" s="3" t="s">
        <v>514</v>
      </c>
      <c r="BM91" s="3" t="s">
        <v>2045</v>
      </c>
      <c r="BN91" s="3" t="s">
        <v>74</v>
      </c>
      <c r="BO91" s="3" t="s">
        <v>74</v>
      </c>
      <c r="BP91" s="3" t="s">
        <v>74</v>
      </c>
      <c r="BQ91" s="3" t="s">
        <v>74</v>
      </c>
      <c r="BR91" s="3" t="s">
        <v>196</v>
      </c>
      <c r="BS91" s="3" t="s">
        <v>2046</v>
      </c>
      <c r="BT91" s="3" t="s">
        <v>106</v>
      </c>
    </row>
    <row r="92" spans="1:74" ht="20.100000000000001" customHeight="1">
      <c r="A92" s="3" t="s">
        <v>72</v>
      </c>
      <c r="B92" s="3" t="s">
        <v>2030</v>
      </c>
      <c r="C92" s="3" t="s">
        <v>74</v>
      </c>
      <c r="D92" s="3" t="s">
        <v>74</v>
      </c>
      <c r="E92" s="3" t="s">
        <v>74</v>
      </c>
      <c r="F92" s="3" t="s">
        <v>2031</v>
      </c>
      <c r="G92" s="3" t="s">
        <v>74</v>
      </c>
      <c r="H92" s="3" t="s">
        <v>74</v>
      </c>
      <c r="I92" s="3" t="s">
        <v>2047</v>
      </c>
      <c r="J92" s="3" t="s">
        <v>2033</v>
      </c>
      <c r="K92" s="3" t="s">
        <v>74</v>
      </c>
      <c r="L92" s="3" t="s">
        <v>74</v>
      </c>
      <c r="M92" s="3" t="s">
        <v>78</v>
      </c>
      <c r="N92" s="3" t="s">
        <v>79</v>
      </c>
      <c r="O92" s="3" t="s">
        <v>74</v>
      </c>
      <c r="P92" s="3" t="s">
        <v>74</v>
      </c>
      <c r="Q92" s="3" t="s">
        <v>74</v>
      </c>
      <c r="R92" s="3" t="s">
        <v>74</v>
      </c>
      <c r="S92" s="3" t="s">
        <v>74</v>
      </c>
      <c r="T92" s="3" t="s">
        <v>2048</v>
      </c>
      <c r="U92" s="3" t="s">
        <v>2049</v>
      </c>
      <c r="V92" s="3" t="s">
        <v>2050</v>
      </c>
      <c r="W92" s="3" t="s">
        <v>2037</v>
      </c>
      <c r="X92" s="3" t="s">
        <v>74</v>
      </c>
      <c r="Y92" s="3" t="s">
        <v>2038</v>
      </c>
      <c r="Z92" s="3" t="s">
        <v>2039</v>
      </c>
      <c r="AA92" s="3" t="s">
        <v>74</v>
      </c>
      <c r="AB92" s="3" t="s">
        <v>74</v>
      </c>
      <c r="AC92" s="3" t="s">
        <v>74</v>
      </c>
      <c r="AD92" s="3" t="s">
        <v>74</v>
      </c>
      <c r="AE92" s="3" t="s">
        <v>74</v>
      </c>
      <c r="AF92" s="3" t="s">
        <v>74</v>
      </c>
      <c r="AG92" s="3">
        <v>42</v>
      </c>
      <c r="AH92" s="3">
        <v>7</v>
      </c>
      <c r="AI92" s="3">
        <v>7</v>
      </c>
      <c r="AJ92" s="3">
        <v>0</v>
      </c>
      <c r="AK92" s="3">
        <v>8</v>
      </c>
      <c r="AL92" s="3" t="s">
        <v>2040</v>
      </c>
      <c r="AM92" s="3" t="s">
        <v>2041</v>
      </c>
      <c r="AN92" s="3" t="s">
        <v>2042</v>
      </c>
      <c r="AO92" s="3" t="s">
        <v>2043</v>
      </c>
      <c r="AP92" s="3" t="s">
        <v>2044</v>
      </c>
      <c r="AQ92" s="3" t="s">
        <v>74</v>
      </c>
      <c r="AR92" s="3" t="s">
        <v>2033</v>
      </c>
      <c r="AS92" s="3" t="s">
        <v>2033</v>
      </c>
      <c r="AT92" s="3" t="s">
        <v>74</v>
      </c>
      <c r="AU92" s="3">
        <v>2009</v>
      </c>
      <c r="AV92" s="3">
        <v>38</v>
      </c>
      <c r="AW92" s="3" t="s">
        <v>2051</v>
      </c>
      <c r="AX92" s="3" t="s">
        <v>74</v>
      </c>
      <c r="AY92" s="3" t="s">
        <v>74</v>
      </c>
      <c r="AZ92" s="3" t="s">
        <v>74</v>
      </c>
      <c r="BA92" s="3" t="s">
        <v>74</v>
      </c>
      <c r="BB92" s="3">
        <v>293</v>
      </c>
      <c r="BC92" s="3">
        <v>302</v>
      </c>
      <c r="BD92" s="3" t="s">
        <v>74</v>
      </c>
      <c r="BE92" s="3" t="s">
        <v>74</v>
      </c>
      <c r="BF92" s="3" t="s">
        <v>74</v>
      </c>
      <c r="BG92" s="3" t="s">
        <v>74</v>
      </c>
      <c r="BH92" s="3" t="s">
        <v>74</v>
      </c>
      <c r="BI92" s="3">
        <v>10</v>
      </c>
      <c r="BJ92" s="3" t="s">
        <v>513</v>
      </c>
      <c r="BK92" s="3" t="s">
        <v>165</v>
      </c>
      <c r="BL92" s="3" t="s">
        <v>514</v>
      </c>
      <c r="BM92" s="3" t="s">
        <v>2052</v>
      </c>
      <c r="BN92" s="3" t="s">
        <v>74</v>
      </c>
      <c r="BO92" s="3" t="s">
        <v>2053</v>
      </c>
      <c r="BP92" s="3" t="s">
        <v>74</v>
      </c>
      <c r="BQ92" s="3" t="s">
        <v>74</v>
      </c>
      <c r="BR92" s="3" t="s">
        <v>196</v>
      </c>
      <c r="BS92" s="3" t="s">
        <v>2054</v>
      </c>
      <c r="BT92" s="3" t="s">
        <v>106</v>
      </c>
    </row>
    <row r="93" spans="1:74" ht="20.100000000000001" customHeight="1">
      <c r="A93" s="3" t="s">
        <v>107</v>
      </c>
      <c r="B93" s="3" t="s">
        <v>2055</v>
      </c>
      <c r="C93" s="3" t="s">
        <v>74</v>
      </c>
      <c r="D93" s="3" t="s">
        <v>2056</v>
      </c>
      <c r="E93" s="3" t="s">
        <v>74</v>
      </c>
      <c r="F93" s="3" t="s">
        <v>2057</v>
      </c>
      <c r="G93" s="3" t="s">
        <v>74</v>
      </c>
      <c r="H93" s="3" t="s">
        <v>74</v>
      </c>
      <c r="I93" s="3" t="s">
        <v>2058</v>
      </c>
      <c r="J93" s="3" t="s">
        <v>2059</v>
      </c>
      <c r="K93" s="3" t="s">
        <v>2060</v>
      </c>
      <c r="L93" s="3" t="s">
        <v>74</v>
      </c>
      <c r="M93" s="3" t="s">
        <v>78</v>
      </c>
      <c r="N93" s="3" t="s">
        <v>114</v>
      </c>
      <c r="O93" s="3" t="s">
        <v>2061</v>
      </c>
      <c r="P93" s="3" t="s">
        <v>2062</v>
      </c>
      <c r="Q93" s="3" t="s">
        <v>2063</v>
      </c>
      <c r="R93" s="3" t="s">
        <v>74</v>
      </c>
      <c r="S93" s="3" t="s">
        <v>74</v>
      </c>
      <c r="T93" s="3" t="s">
        <v>2064</v>
      </c>
      <c r="U93" s="3" t="s">
        <v>2065</v>
      </c>
      <c r="V93" s="3" t="s">
        <v>2066</v>
      </c>
      <c r="W93" s="3" t="s">
        <v>2067</v>
      </c>
      <c r="X93" s="3" t="s">
        <v>2068</v>
      </c>
      <c r="Y93" s="3" t="s">
        <v>74</v>
      </c>
      <c r="Z93" s="3" t="s">
        <v>2069</v>
      </c>
      <c r="AA93" s="3" t="s">
        <v>2070</v>
      </c>
      <c r="AB93" s="3" t="s">
        <v>2071</v>
      </c>
      <c r="AC93" s="3" t="s">
        <v>74</v>
      </c>
      <c r="AD93" s="3" t="s">
        <v>74</v>
      </c>
      <c r="AE93" s="3" t="s">
        <v>74</v>
      </c>
      <c r="AF93" s="3" t="s">
        <v>74</v>
      </c>
      <c r="AG93" s="3">
        <v>33</v>
      </c>
      <c r="AH93" s="3">
        <v>3</v>
      </c>
      <c r="AI93" s="3">
        <v>3</v>
      </c>
      <c r="AJ93" s="3">
        <v>0</v>
      </c>
      <c r="AK93" s="3">
        <v>3</v>
      </c>
      <c r="AL93" s="3" t="s">
        <v>2072</v>
      </c>
      <c r="AM93" s="3" t="s">
        <v>2073</v>
      </c>
      <c r="AN93" s="3" t="s">
        <v>2074</v>
      </c>
      <c r="AO93" s="3" t="s">
        <v>74</v>
      </c>
      <c r="AP93" s="3" t="s">
        <v>74</v>
      </c>
      <c r="AQ93" s="3" t="s">
        <v>2075</v>
      </c>
      <c r="AR93" s="3" t="s">
        <v>2076</v>
      </c>
      <c r="AS93" s="3" t="s">
        <v>74</v>
      </c>
      <c r="AT93" s="3" t="s">
        <v>74</v>
      </c>
      <c r="AU93" s="3">
        <v>2009</v>
      </c>
      <c r="AV93" s="3">
        <v>5</v>
      </c>
      <c r="AW93" s="3" t="s">
        <v>74</v>
      </c>
      <c r="AX93" s="3" t="s">
        <v>74</v>
      </c>
      <c r="AY93" s="3" t="s">
        <v>74</v>
      </c>
      <c r="AZ93" s="3" t="s">
        <v>74</v>
      </c>
      <c r="BA93" s="3" t="s">
        <v>74</v>
      </c>
      <c r="BB93" s="3">
        <v>5</v>
      </c>
      <c r="BC93" s="3">
        <v>20</v>
      </c>
      <c r="BD93" s="3" t="s">
        <v>74</v>
      </c>
      <c r="BE93" s="3" t="s">
        <v>74</v>
      </c>
      <c r="BF93" s="3" t="s">
        <v>74</v>
      </c>
      <c r="BG93" s="3" t="s">
        <v>74</v>
      </c>
      <c r="BH93" s="3" t="s">
        <v>74</v>
      </c>
      <c r="BI93" s="3">
        <v>16</v>
      </c>
      <c r="BJ93" s="3" t="s">
        <v>460</v>
      </c>
      <c r="BK93" s="3" t="s">
        <v>1916</v>
      </c>
      <c r="BL93" s="3" t="s">
        <v>460</v>
      </c>
      <c r="BM93" s="3" t="s">
        <v>2077</v>
      </c>
      <c r="BN93" s="3" t="s">
        <v>74</v>
      </c>
      <c r="BO93" s="3" t="s">
        <v>74</v>
      </c>
      <c r="BP93" s="3" t="s">
        <v>74</v>
      </c>
      <c r="BQ93" s="3" t="s">
        <v>74</v>
      </c>
      <c r="BR93" s="3" t="s">
        <v>196</v>
      </c>
      <c r="BS93" s="3" t="s">
        <v>2078</v>
      </c>
      <c r="BT93" s="3" t="s">
        <v>106</v>
      </c>
      <c r="BU93" t="s">
        <v>2078</v>
      </c>
      <c r="BV93" t="str">
        <f>HYPERLINK("https%3A%2F%2Fwww.webofscience.com%2Fwos%2Fwoscc%2Ffull-record%2FWOS:000319467200002","View Full Record in Web of Science")</f>
        <v>View Full Record in Web of Science</v>
      </c>
    </row>
    <row r="94" spans="1:74" ht="20.100000000000001" customHeight="1">
      <c r="A94" s="3" t="s">
        <v>2079</v>
      </c>
      <c r="B94" s="3" t="s">
        <v>2080</v>
      </c>
      <c r="C94" s="3" t="s">
        <v>74</v>
      </c>
      <c r="D94" s="3" t="s">
        <v>2081</v>
      </c>
      <c r="E94" s="3" t="s">
        <v>74</v>
      </c>
      <c r="F94" s="3" t="s">
        <v>2082</v>
      </c>
      <c r="G94" s="3" t="s">
        <v>74</v>
      </c>
      <c r="H94" s="3" t="s">
        <v>74</v>
      </c>
      <c r="I94" s="3" t="s">
        <v>2083</v>
      </c>
      <c r="J94" s="3" t="s">
        <v>2084</v>
      </c>
      <c r="K94" s="3" t="s">
        <v>2085</v>
      </c>
      <c r="L94" s="3" t="s">
        <v>74</v>
      </c>
      <c r="M94" s="3" t="s">
        <v>78</v>
      </c>
      <c r="N94" s="3" t="s">
        <v>836</v>
      </c>
      <c r="O94" s="3" t="s">
        <v>74</v>
      </c>
      <c r="P94" s="3" t="s">
        <v>74</v>
      </c>
      <c r="Q94" s="3" t="s">
        <v>74</v>
      </c>
      <c r="R94" s="3" t="s">
        <v>74</v>
      </c>
      <c r="S94" s="3" t="s">
        <v>74</v>
      </c>
      <c r="T94" s="3" t="s">
        <v>74</v>
      </c>
      <c r="U94" s="3" t="s">
        <v>2086</v>
      </c>
      <c r="V94" s="3" t="s">
        <v>2087</v>
      </c>
      <c r="W94" s="3" t="s">
        <v>2088</v>
      </c>
      <c r="X94" s="3" t="s">
        <v>2089</v>
      </c>
      <c r="Y94" s="3" t="s">
        <v>2090</v>
      </c>
      <c r="Z94" s="3" t="s">
        <v>2091</v>
      </c>
      <c r="AA94" s="3" t="s">
        <v>2092</v>
      </c>
      <c r="AB94" s="3" t="s">
        <v>2093</v>
      </c>
      <c r="AC94" s="3" t="s">
        <v>74</v>
      </c>
      <c r="AD94" s="3" t="s">
        <v>74</v>
      </c>
      <c r="AE94" s="3" t="s">
        <v>74</v>
      </c>
      <c r="AF94" s="3" t="s">
        <v>74</v>
      </c>
      <c r="AG94" s="3">
        <v>14</v>
      </c>
      <c r="AH94" s="3">
        <v>0</v>
      </c>
      <c r="AI94" s="3">
        <v>0</v>
      </c>
      <c r="AJ94" s="3">
        <v>0</v>
      </c>
      <c r="AK94" s="3">
        <v>2</v>
      </c>
      <c r="AL94" s="3" t="s">
        <v>2094</v>
      </c>
      <c r="AM94" s="3" t="s">
        <v>2095</v>
      </c>
      <c r="AN94" s="3" t="s">
        <v>2096</v>
      </c>
      <c r="AO94" s="3" t="s">
        <v>74</v>
      </c>
      <c r="AP94" s="3" t="s">
        <v>74</v>
      </c>
      <c r="AQ94" s="3" t="s">
        <v>2097</v>
      </c>
      <c r="AR94" s="3" t="s">
        <v>2098</v>
      </c>
      <c r="AS94" s="3" t="s">
        <v>74</v>
      </c>
      <c r="AT94" s="3" t="s">
        <v>74</v>
      </c>
      <c r="AU94" s="3">
        <v>2009</v>
      </c>
      <c r="AV94" s="3" t="s">
        <v>74</v>
      </c>
      <c r="AW94" s="3" t="s">
        <v>74</v>
      </c>
      <c r="AX94" s="3" t="s">
        <v>74</v>
      </c>
      <c r="AY94" s="3" t="s">
        <v>74</v>
      </c>
      <c r="AZ94" s="3" t="s">
        <v>74</v>
      </c>
      <c r="BA94" s="3" t="s">
        <v>74</v>
      </c>
      <c r="BB94" s="3">
        <v>97</v>
      </c>
      <c r="BC94" s="3">
        <v>102</v>
      </c>
      <c r="BD94" s="3" t="s">
        <v>74</v>
      </c>
      <c r="BE94" s="3" t="s">
        <v>74</v>
      </c>
      <c r="BF94" s="3" t="s">
        <v>74</v>
      </c>
      <c r="BG94" s="3" t="s">
        <v>74</v>
      </c>
      <c r="BH94" s="3" t="s">
        <v>74</v>
      </c>
      <c r="BI94" s="3">
        <v>6</v>
      </c>
      <c r="BJ94" s="3" t="s">
        <v>2099</v>
      </c>
      <c r="BK94" s="3" t="s">
        <v>853</v>
      </c>
      <c r="BL94" s="3" t="s">
        <v>166</v>
      </c>
      <c r="BM94" s="3" t="s">
        <v>2100</v>
      </c>
      <c r="BN94" s="3" t="s">
        <v>74</v>
      </c>
      <c r="BO94" s="3" t="s">
        <v>74</v>
      </c>
      <c r="BP94" s="3" t="s">
        <v>74</v>
      </c>
      <c r="BQ94" s="3" t="s">
        <v>74</v>
      </c>
      <c r="BR94" s="3" t="s">
        <v>169</v>
      </c>
      <c r="BS94" s="3" t="s">
        <v>2101</v>
      </c>
      <c r="BT94" s="3" t="s">
        <v>106</v>
      </c>
      <c r="BU94" s="1"/>
    </row>
    <row r="95" spans="1:74" ht="20.100000000000001" customHeight="1">
      <c r="A95" s="3" t="s">
        <v>107</v>
      </c>
      <c r="B95" s="3" t="s">
        <v>2102</v>
      </c>
      <c r="C95" s="3" t="s">
        <v>74</v>
      </c>
      <c r="D95" s="3" t="s">
        <v>74</v>
      </c>
      <c r="E95" s="3" t="s">
        <v>1415</v>
      </c>
      <c r="F95" s="3" t="s">
        <v>2103</v>
      </c>
      <c r="G95" s="3" t="s">
        <v>74</v>
      </c>
      <c r="H95" s="3" t="s">
        <v>74</v>
      </c>
      <c r="I95" s="3" t="s">
        <v>2104</v>
      </c>
      <c r="J95" s="3" t="s">
        <v>2105</v>
      </c>
      <c r="K95" s="3" t="s">
        <v>74</v>
      </c>
      <c r="L95" s="3" t="s">
        <v>74</v>
      </c>
      <c r="M95" s="3" t="s">
        <v>78</v>
      </c>
      <c r="N95" s="3" t="s">
        <v>114</v>
      </c>
      <c r="O95" s="3" t="s">
        <v>2106</v>
      </c>
      <c r="P95" s="3" t="s">
        <v>2107</v>
      </c>
      <c r="Q95" s="3" t="s">
        <v>2108</v>
      </c>
      <c r="R95" s="3" t="s">
        <v>74</v>
      </c>
      <c r="S95" s="3" t="s">
        <v>74</v>
      </c>
      <c r="T95" s="3" t="s">
        <v>2109</v>
      </c>
      <c r="U95" s="3" t="s">
        <v>74</v>
      </c>
      <c r="V95" s="3" t="s">
        <v>2110</v>
      </c>
      <c r="W95" s="3" t="s">
        <v>2111</v>
      </c>
      <c r="X95" s="3" t="s">
        <v>2112</v>
      </c>
      <c r="Y95" s="3" t="s">
        <v>2113</v>
      </c>
      <c r="Z95" s="3" t="s">
        <v>74</v>
      </c>
      <c r="AA95" s="3" t="s">
        <v>2114</v>
      </c>
      <c r="AB95" s="3" t="s">
        <v>2115</v>
      </c>
      <c r="AC95" s="3" t="s">
        <v>74</v>
      </c>
      <c r="AD95" s="3" t="s">
        <v>74</v>
      </c>
      <c r="AE95" s="3" t="s">
        <v>74</v>
      </c>
      <c r="AF95" s="3" t="s">
        <v>74</v>
      </c>
      <c r="AG95" s="3">
        <v>3</v>
      </c>
      <c r="AH95" s="3">
        <v>0</v>
      </c>
      <c r="AI95" s="3">
        <v>0</v>
      </c>
      <c r="AJ95" s="3">
        <v>0</v>
      </c>
      <c r="AK95" s="3">
        <v>0</v>
      </c>
      <c r="AL95" s="3" t="s">
        <v>2116</v>
      </c>
      <c r="AM95" s="3" t="s">
        <v>1432</v>
      </c>
      <c r="AN95" s="3" t="s">
        <v>2117</v>
      </c>
      <c r="AO95" s="3" t="s">
        <v>74</v>
      </c>
      <c r="AP95" s="3" t="s">
        <v>74</v>
      </c>
      <c r="AQ95" s="3" t="s">
        <v>2118</v>
      </c>
      <c r="AR95" s="3" t="s">
        <v>74</v>
      </c>
      <c r="AS95" s="3" t="s">
        <v>74</v>
      </c>
      <c r="AT95" s="3" t="s">
        <v>74</v>
      </c>
      <c r="AU95" s="3">
        <v>2008</v>
      </c>
      <c r="AV95" s="3" t="s">
        <v>74</v>
      </c>
      <c r="AW95" s="3" t="s">
        <v>74</v>
      </c>
      <c r="AX95" s="3" t="s">
        <v>74</v>
      </c>
      <c r="AY95" s="3" t="s">
        <v>74</v>
      </c>
      <c r="AZ95" s="3" t="s">
        <v>74</v>
      </c>
      <c r="BA95" s="3" t="s">
        <v>74</v>
      </c>
      <c r="BB95" s="3">
        <v>749</v>
      </c>
      <c r="BC95" s="3" t="s">
        <v>2119</v>
      </c>
      <c r="BD95" s="3" t="s">
        <v>74</v>
      </c>
      <c r="BE95" s="3" t="s">
        <v>74</v>
      </c>
      <c r="BF95" s="3" t="s">
        <v>74</v>
      </c>
      <c r="BG95" s="3" t="s">
        <v>74</v>
      </c>
      <c r="BH95" s="3" t="s">
        <v>74</v>
      </c>
      <c r="BI95" s="3">
        <v>2</v>
      </c>
      <c r="BJ95" s="3" t="s">
        <v>2120</v>
      </c>
      <c r="BK95" s="3" t="s">
        <v>134</v>
      </c>
      <c r="BL95" s="3" t="s">
        <v>2121</v>
      </c>
      <c r="BM95" s="3" t="s">
        <v>2122</v>
      </c>
      <c r="BN95" s="3" t="s">
        <v>74</v>
      </c>
      <c r="BO95" s="3" t="s">
        <v>74</v>
      </c>
      <c r="BP95" s="3" t="s">
        <v>74</v>
      </c>
      <c r="BQ95" s="3" t="s">
        <v>74</v>
      </c>
      <c r="BR95" s="3" t="s">
        <v>169</v>
      </c>
      <c r="BS95" s="3" t="s">
        <v>2123</v>
      </c>
      <c r="BT95" s="3" t="s">
        <v>106</v>
      </c>
      <c r="BU95" s="1"/>
    </row>
    <row r="96" spans="1:74" ht="20.100000000000001" customHeight="1">
      <c r="A96" s="3" t="s">
        <v>72</v>
      </c>
      <c r="B96" s="3" t="s">
        <v>2124</v>
      </c>
      <c r="C96" s="3" t="s">
        <v>74</v>
      </c>
      <c r="D96" s="3" t="s">
        <v>74</v>
      </c>
      <c r="E96" s="3" t="s">
        <v>74</v>
      </c>
      <c r="F96" s="3" t="s">
        <v>2125</v>
      </c>
      <c r="G96" s="3" t="s">
        <v>74</v>
      </c>
      <c r="H96" s="3" t="s">
        <v>74</v>
      </c>
      <c r="I96" s="3" t="s">
        <v>2126</v>
      </c>
      <c r="J96" s="3" t="s">
        <v>2127</v>
      </c>
      <c r="K96" s="3" t="s">
        <v>74</v>
      </c>
      <c r="L96" s="3" t="s">
        <v>74</v>
      </c>
      <c r="M96" s="3" t="s">
        <v>78</v>
      </c>
      <c r="N96" s="3" t="s">
        <v>79</v>
      </c>
      <c r="O96" s="3" t="s">
        <v>74</v>
      </c>
      <c r="P96" s="3" t="s">
        <v>74</v>
      </c>
      <c r="Q96" s="3" t="s">
        <v>74</v>
      </c>
      <c r="R96" s="3" t="s">
        <v>74</v>
      </c>
      <c r="S96" s="3" t="s">
        <v>74</v>
      </c>
      <c r="T96" s="3" t="s">
        <v>2128</v>
      </c>
      <c r="U96" s="3" t="s">
        <v>2129</v>
      </c>
      <c r="V96" s="3" t="s">
        <v>2130</v>
      </c>
      <c r="W96" s="3" t="s">
        <v>2131</v>
      </c>
      <c r="X96" s="3" t="s">
        <v>2132</v>
      </c>
      <c r="Y96" s="3" t="s">
        <v>2133</v>
      </c>
      <c r="Z96" s="3" t="s">
        <v>2134</v>
      </c>
      <c r="AA96" s="3" t="s">
        <v>2135</v>
      </c>
      <c r="AB96" s="3" t="s">
        <v>2136</v>
      </c>
      <c r="AC96" s="3" t="s">
        <v>74</v>
      </c>
      <c r="AD96" s="3" t="s">
        <v>74</v>
      </c>
      <c r="AE96" s="3" t="s">
        <v>74</v>
      </c>
      <c r="AF96" s="3" t="s">
        <v>74</v>
      </c>
      <c r="AG96" s="3">
        <v>81</v>
      </c>
      <c r="AH96" s="3">
        <v>27</v>
      </c>
      <c r="AI96" s="3">
        <v>31</v>
      </c>
      <c r="AJ96" s="3">
        <v>0</v>
      </c>
      <c r="AK96" s="3">
        <v>11</v>
      </c>
      <c r="AL96" s="3" t="s">
        <v>2137</v>
      </c>
      <c r="AM96" s="3" t="s">
        <v>2138</v>
      </c>
      <c r="AN96" s="3" t="s">
        <v>2139</v>
      </c>
      <c r="AO96" s="3" t="s">
        <v>2140</v>
      </c>
      <c r="AP96" s="3" t="s">
        <v>2141</v>
      </c>
      <c r="AQ96" s="3" t="s">
        <v>74</v>
      </c>
      <c r="AR96" s="3" t="s">
        <v>2127</v>
      </c>
      <c r="AS96" s="3" t="s">
        <v>2142</v>
      </c>
      <c r="AT96" s="3" t="s">
        <v>584</v>
      </c>
      <c r="AU96" s="3">
        <v>2008</v>
      </c>
      <c r="AV96" s="3">
        <v>34</v>
      </c>
      <c r="AW96" s="3">
        <v>2</v>
      </c>
      <c r="AX96" s="3" t="s">
        <v>74</v>
      </c>
      <c r="AY96" s="3" t="s">
        <v>74</v>
      </c>
      <c r="AZ96" s="3" t="s">
        <v>74</v>
      </c>
      <c r="BA96" s="3" t="s">
        <v>74</v>
      </c>
      <c r="BB96" s="3">
        <v>163</v>
      </c>
      <c r="BC96" s="3">
        <v>174</v>
      </c>
      <c r="BD96" s="3" t="s">
        <v>74</v>
      </c>
      <c r="BE96" s="3" t="s">
        <v>74</v>
      </c>
      <c r="BF96" s="3" t="s">
        <v>74</v>
      </c>
      <c r="BG96" s="3" t="s">
        <v>74</v>
      </c>
      <c r="BH96" s="3" t="s">
        <v>74</v>
      </c>
      <c r="BI96" s="3">
        <v>12</v>
      </c>
      <c r="BJ96" s="3" t="s">
        <v>100</v>
      </c>
      <c r="BK96" s="3" t="s">
        <v>165</v>
      </c>
      <c r="BL96" s="3" t="s">
        <v>100</v>
      </c>
      <c r="BM96" s="3" t="s">
        <v>2143</v>
      </c>
      <c r="BN96" s="3" t="s">
        <v>74</v>
      </c>
      <c r="BO96" s="3" t="s">
        <v>74</v>
      </c>
      <c r="BP96" s="3" t="s">
        <v>74</v>
      </c>
      <c r="BQ96" s="3" t="s">
        <v>74</v>
      </c>
      <c r="BR96" s="3" t="s">
        <v>169</v>
      </c>
      <c r="BS96" s="3" t="s">
        <v>2144</v>
      </c>
      <c r="BT96" s="3" t="s">
        <v>106</v>
      </c>
      <c r="BU96" s="1"/>
    </row>
    <row r="97" spans="1:73" ht="20.100000000000001" customHeight="1">
      <c r="A97" s="3" t="s">
        <v>72</v>
      </c>
      <c r="B97" s="3" t="s">
        <v>2145</v>
      </c>
      <c r="C97" s="3" t="s">
        <v>74</v>
      </c>
      <c r="D97" s="3" t="s">
        <v>74</v>
      </c>
      <c r="E97" s="3" t="s">
        <v>74</v>
      </c>
      <c r="F97" s="3" t="s">
        <v>2146</v>
      </c>
      <c r="G97" s="3" t="s">
        <v>74</v>
      </c>
      <c r="H97" s="3" t="s">
        <v>74</v>
      </c>
      <c r="I97" s="3" t="s">
        <v>2147</v>
      </c>
      <c r="J97" s="3" t="s">
        <v>618</v>
      </c>
      <c r="K97" s="3" t="s">
        <v>74</v>
      </c>
      <c r="L97" s="3" t="s">
        <v>74</v>
      </c>
      <c r="M97" s="3" t="s">
        <v>78</v>
      </c>
      <c r="N97" s="3" t="s">
        <v>79</v>
      </c>
      <c r="O97" s="3" t="s">
        <v>74</v>
      </c>
      <c r="P97" s="3" t="s">
        <v>74</v>
      </c>
      <c r="Q97" s="3" t="s">
        <v>74</v>
      </c>
      <c r="R97" s="3" t="s">
        <v>74</v>
      </c>
      <c r="S97" s="3" t="s">
        <v>74</v>
      </c>
      <c r="T97" s="3" t="s">
        <v>2148</v>
      </c>
      <c r="U97" s="3" t="s">
        <v>74</v>
      </c>
      <c r="V97" s="3" t="s">
        <v>2149</v>
      </c>
      <c r="W97" s="3" t="s">
        <v>2150</v>
      </c>
      <c r="X97" s="3" t="s">
        <v>310</v>
      </c>
      <c r="Y97" s="3" t="s">
        <v>2151</v>
      </c>
      <c r="Z97" s="3" t="s">
        <v>2152</v>
      </c>
      <c r="AA97" s="3" t="s">
        <v>74</v>
      </c>
      <c r="AB97" s="3" t="s">
        <v>74</v>
      </c>
      <c r="AC97" s="3" t="s">
        <v>74</v>
      </c>
      <c r="AD97" s="3" t="s">
        <v>74</v>
      </c>
      <c r="AE97" s="3" t="s">
        <v>74</v>
      </c>
      <c r="AF97" s="3" t="s">
        <v>74</v>
      </c>
      <c r="AG97" s="3">
        <v>35</v>
      </c>
      <c r="AH97" s="3">
        <v>33</v>
      </c>
      <c r="AI97" s="3">
        <v>37</v>
      </c>
      <c r="AJ97" s="3">
        <v>0</v>
      </c>
      <c r="AK97" s="3">
        <v>21</v>
      </c>
      <c r="AL97" s="3" t="s">
        <v>630</v>
      </c>
      <c r="AM97" s="3" t="s">
        <v>631</v>
      </c>
      <c r="AN97" s="3" t="s">
        <v>921</v>
      </c>
      <c r="AO97" s="3" t="s">
        <v>633</v>
      </c>
      <c r="AP97" s="3" t="s">
        <v>74</v>
      </c>
      <c r="AQ97" s="3" t="s">
        <v>74</v>
      </c>
      <c r="AR97" s="3" t="s">
        <v>635</v>
      </c>
      <c r="AS97" s="3" t="s">
        <v>636</v>
      </c>
      <c r="AT97" s="3" t="s">
        <v>706</v>
      </c>
      <c r="AU97" s="3">
        <v>2008</v>
      </c>
      <c r="AV97" s="3">
        <v>16</v>
      </c>
      <c r="AW97" s="3">
        <v>5</v>
      </c>
      <c r="AX97" s="3" t="s">
        <v>74</v>
      </c>
      <c r="AY97" s="3" t="s">
        <v>74</v>
      </c>
      <c r="AZ97" s="3" t="s">
        <v>74</v>
      </c>
      <c r="BA97" s="3" t="s">
        <v>74</v>
      </c>
      <c r="BB97" s="3">
        <v>855</v>
      </c>
      <c r="BC97" s="3">
        <v>869</v>
      </c>
      <c r="BD97" s="3" t="s">
        <v>74</v>
      </c>
      <c r="BE97" s="3" t="s">
        <v>2153</v>
      </c>
      <c r="BF97" s="3" t="s">
        <v>2154</v>
      </c>
      <c r="BG97" s="3" t="s">
        <v>74</v>
      </c>
      <c r="BH97" s="3" t="s">
        <v>74</v>
      </c>
      <c r="BI97" s="3">
        <v>15</v>
      </c>
      <c r="BJ97" s="3" t="s">
        <v>639</v>
      </c>
      <c r="BK97" s="3" t="s">
        <v>165</v>
      </c>
      <c r="BL97" s="3" t="s">
        <v>640</v>
      </c>
      <c r="BM97" s="3" t="s">
        <v>2155</v>
      </c>
      <c r="BN97" s="3" t="s">
        <v>74</v>
      </c>
      <c r="BO97" s="3" t="s">
        <v>74</v>
      </c>
      <c r="BP97" s="3" t="s">
        <v>74</v>
      </c>
      <c r="BQ97" s="3" t="s">
        <v>74</v>
      </c>
      <c r="BR97" s="3" t="s">
        <v>169</v>
      </c>
      <c r="BS97" s="3" t="s">
        <v>2156</v>
      </c>
      <c r="BT97" s="3" t="s">
        <v>106</v>
      </c>
      <c r="BU97" s="1"/>
    </row>
    <row r="98" spans="1:73" ht="20.100000000000001" customHeight="1">
      <c r="A98" s="3" t="s">
        <v>72</v>
      </c>
      <c r="B98" s="3" t="s">
        <v>2157</v>
      </c>
      <c r="C98" s="3" t="s">
        <v>74</v>
      </c>
      <c r="D98" s="3" t="s">
        <v>74</v>
      </c>
      <c r="E98" s="3" t="s">
        <v>74</v>
      </c>
      <c r="F98" s="3" t="s">
        <v>2158</v>
      </c>
      <c r="G98" s="3" t="s">
        <v>74</v>
      </c>
      <c r="H98" s="3" t="s">
        <v>74</v>
      </c>
      <c r="I98" s="3" t="s">
        <v>2159</v>
      </c>
      <c r="J98" s="3" t="s">
        <v>2160</v>
      </c>
      <c r="K98" s="3" t="s">
        <v>74</v>
      </c>
      <c r="L98" s="3" t="s">
        <v>74</v>
      </c>
      <c r="M98" s="3" t="s">
        <v>78</v>
      </c>
      <c r="N98" s="3" t="s">
        <v>79</v>
      </c>
      <c r="O98" s="3" t="s">
        <v>74</v>
      </c>
      <c r="P98" s="3" t="s">
        <v>74</v>
      </c>
      <c r="Q98" s="3" t="s">
        <v>74</v>
      </c>
      <c r="R98" s="3" t="s">
        <v>74</v>
      </c>
      <c r="S98" s="3" t="s">
        <v>74</v>
      </c>
      <c r="T98" s="3" t="s">
        <v>2161</v>
      </c>
      <c r="U98" s="3" t="s">
        <v>1633</v>
      </c>
      <c r="V98" s="3" t="s">
        <v>2162</v>
      </c>
      <c r="W98" s="3" t="s">
        <v>2163</v>
      </c>
      <c r="X98" s="3" t="s">
        <v>2164</v>
      </c>
      <c r="Y98" s="3" t="s">
        <v>2165</v>
      </c>
      <c r="Z98" s="3" t="s">
        <v>74</v>
      </c>
      <c r="AA98" s="3" t="s">
        <v>74</v>
      </c>
      <c r="AB98" s="3" t="s">
        <v>74</v>
      </c>
      <c r="AC98" s="3" t="s">
        <v>74</v>
      </c>
      <c r="AD98" s="3" t="s">
        <v>74</v>
      </c>
      <c r="AE98" s="3" t="s">
        <v>74</v>
      </c>
      <c r="AF98" s="3" t="s">
        <v>74</v>
      </c>
      <c r="AG98" s="3">
        <v>20</v>
      </c>
      <c r="AH98" s="3">
        <v>1</v>
      </c>
      <c r="AI98" s="3">
        <v>1</v>
      </c>
      <c r="AJ98" s="3">
        <v>1</v>
      </c>
      <c r="AK98" s="3">
        <v>11</v>
      </c>
      <c r="AL98" s="3" t="s">
        <v>2166</v>
      </c>
      <c r="AM98" s="3" t="s">
        <v>154</v>
      </c>
      <c r="AN98" s="3" t="s">
        <v>2167</v>
      </c>
      <c r="AO98" s="3" t="s">
        <v>2168</v>
      </c>
      <c r="AP98" s="3" t="s">
        <v>74</v>
      </c>
      <c r="AQ98" s="3" t="s">
        <v>74</v>
      </c>
      <c r="AR98" s="3" t="s">
        <v>2169</v>
      </c>
      <c r="AS98" s="3" t="s">
        <v>2170</v>
      </c>
      <c r="AT98" s="3" t="s">
        <v>976</v>
      </c>
      <c r="AU98" s="3">
        <v>2007</v>
      </c>
      <c r="AV98" s="3">
        <v>160</v>
      </c>
      <c r="AW98" s="3">
        <v>4</v>
      </c>
      <c r="AX98" s="3" t="s">
        <v>74</v>
      </c>
      <c r="AY98" s="3" t="s">
        <v>74</v>
      </c>
      <c r="AZ98" s="3" t="s">
        <v>74</v>
      </c>
      <c r="BA98" s="3" t="s">
        <v>74</v>
      </c>
      <c r="BB98" s="3">
        <v>249</v>
      </c>
      <c r="BC98" s="3">
        <v>253</v>
      </c>
      <c r="BD98" s="3" t="s">
        <v>74</v>
      </c>
      <c r="BE98" s="3" t="s">
        <v>2171</v>
      </c>
      <c r="BF98" s="3" t="s">
        <v>2172</v>
      </c>
      <c r="BG98" s="3" t="s">
        <v>74</v>
      </c>
      <c r="BH98" s="3" t="s">
        <v>74</v>
      </c>
      <c r="BI98" s="3">
        <v>5</v>
      </c>
      <c r="BJ98" s="3" t="s">
        <v>2173</v>
      </c>
      <c r="BK98" s="3" t="s">
        <v>165</v>
      </c>
      <c r="BL98" s="3" t="s">
        <v>2174</v>
      </c>
      <c r="BM98" s="3" t="s">
        <v>2175</v>
      </c>
      <c r="BN98" s="3" t="s">
        <v>74</v>
      </c>
      <c r="BO98" s="3" t="s">
        <v>74</v>
      </c>
      <c r="BP98" s="3" t="s">
        <v>74</v>
      </c>
      <c r="BQ98" s="3" t="s">
        <v>74</v>
      </c>
      <c r="BR98" s="3" t="s">
        <v>196</v>
      </c>
      <c r="BS98" s="3" t="s">
        <v>2176</v>
      </c>
      <c r="BT98" s="3" t="s">
        <v>106</v>
      </c>
    </row>
    <row r="99" spans="1:73" ht="20.100000000000001" customHeight="1">
      <c r="A99" s="3" t="s">
        <v>72</v>
      </c>
      <c r="B99" s="3" t="s">
        <v>2177</v>
      </c>
      <c r="C99" s="3" t="s">
        <v>74</v>
      </c>
      <c r="D99" s="3" t="s">
        <v>74</v>
      </c>
      <c r="E99" s="3" t="s">
        <v>74</v>
      </c>
      <c r="F99" s="3" t="s">
        <v>2178</v>
      </c>
      <c r="G99" s="3" t="s">
        <v>74</v>
      </c>
      <c r="H99" s="3" t="s">
        <v>74</v>
      </c>
      <c r="I99" s="3" t="s">
        <v>2179</v>
      </c>
      <c r="J99" s="3" t="s">
        <v>2180</v>
      </c>
      <c r="K99" s="3" t="s">
        <v>74</v>
      </c>
      <c r="L99" s="3" t="s">
        <v>74</v>
      </c>
      <c r="M99" s="3" t="s">
        <v>78</v>
      </c>
      <c r="N99" s="3" t="s">
        <v>1034</v>
      </c>
      <c r="O99" s="3" t="s">
        <v>2181</v>
      </c>
      <c r="P99" s="3" t="s">
        <v>2182</v>
      </c>
      <c r="Q99" s="3" t="s">
        <v>2183</v>
      </c>
      <c r="R99" s="3" t="s">
        <v>74</v>
      </c>
      <c r="S99" s="3" t="s">
        <v>74</v>
      </c>
      <c r="T99" s="3" t="s">
        <v>2184</v>
      </c>
      <c r="U99" s="3" t="s">
        <v>74</v>
      </c>
      <c r="V99" s="3" t="s">
        <v>2185</v>
      </c>
      <c r="W99" s="3" t="s">
        <v>2186</v>
      </c>
      <c r="X99" s="3" t="s">
        <v>74</v>
      </c>
      <c r="Y99" s="3" t="s">
        <v>2187</v>
      </c>
      <c r="Z99" s="3" t="s">
        <v>2188</v>
      </c>
      <c r="AA99" s="3" t="s">
        <v>74</v>
      </c>
      <c r="AB99" s="3" t="s">
        <v>74</v>
      </c>
      <c r="AC99" s="3" t="s">
        <v>74</v>
      </c>
      <c r="AD99" s="3" t="s">
        <v>74</v>
      </c>
      <c r="AE99" s="3" t="s">
        <v>74</v>
      </c>
      <c r="AF99" s="3" t="s">
        <v>74</v>
      </c>
      <c r="AG99" s="3">
        <v>0</v>
      </c>
      <c r="AH99" s="3">
        <v>12</v>
      </c>
      <c r="AI99" s="3">
        <v>12</v>
      </c>
      <c r="AJ99" s="3">
        <v>2</v>
      </c>
      <c r="AK99" s="3">
        <v>30</v>
      </c>
      <c r="AL99" s="3" t="s">
        <v>630</v>
      </c>
      <c r="AM99" s="3" t="s">
        <v>631</v>
      </c>
      <c r="AN99" s="3" t="s">
        <v>921</v>
      </c>
      <c r="AO99" s="3" t="s">
        <v>2189</v>
      </c>
      <c r="AP99" s="3" t="s">
        <v>74</v>
      </c>
      <c r="AQ99" s="3" t="s">
        <v>74</v>
      </c>
      <c r="AR99" s="3" t="s">
        <v>2190</v>
      </c>
      <c r="AS99" s="3" t="s">
        <v>2191</v>
      </c>
      <c r="AT99" s="3" t="s">
        <v>457</v>
      </c>
      <c r="AU99" s="3">
        <v>2007</v>
      </c>
      <c r="AV99" s="3">
        <v>51</v>
      </c>
      <c r="AW99" s="3">
        <v>5</v>
      </c>
      <c r="AX99" s="3" t="s">
        <v>74</v>
      </c>
      <c r="AY99" s="3" t="s">
        <v>74</v>
      </c>
      <c r="AZ99" s="3" t="s">
        <v>74</v>
      </c>
      <c r="BA99" s="3" t="s">
        <v>74</v>
      </c>
      <c r="BB99" s="3">
        <v>685</v>
      </c>
      <c r="BC99" s="3">
        <v>688</v>
      </c>
      <c r="BD99" s="3" t="s">
        <v>74</v>
      </c>
      <c r="BE99" s="3" t="s">
        <v>2192</v>
      </c>
      <c r="BF99" s="3" t="s">
        <v>2193</v>
      </c>
      <c r="BG99" s="3" t="s">
        <v>74</v>
      </c>
      <c r="BH99" s="3" t="s">
        <v>74</v>
      </c>
      <c r="BI99" s="3">
        <v>4</v>
      </c>
      <c r="BJ99" s="3" t="s">
        <v>1625</v>
      </c>
      <c r="BK99" s="3" t="s">
        <v>1059</v>
      </c>
      <c r="BL99" s="3" t="s">
        <v>1626</v>
      </c>
      <c r="BM99" s="3" t="s">
        <v>2194</v>
      </c>
      <c r="BN99" s="3" t="s">
        <v>74</v>
      </c>
      <c r="BO99" s="3" t="s">
        <v>74</v>
      </c>
      <c r="BP99" s="3" t="s">
        <v>74</v>
      </c>
      <c r="BQ99" s="3" t="s">
        <v>74</v>
      </c>
      <c r="BR99" s="3" t="s">
        <v>196</v>
      </c>
      <c r="BS99" s="3" t="s">
        <v>2195</v>
      </c>
      <c r="BT99" s="3" t="s">
        <v>106</v>
      </c>
    </row>
    <row r="100" spans="1:73" ht="20.100000000000001" customHeight="1">
      <c r="A100" s="3" t="s">
        <v>107</v>
      </c>
      <c r="B100" s="3" t="s">
        <v>2196</v>
      </c>
      <c r="C100" s="3" t="s">
        <v>74</v>
      </c>
      <c r="D100" s="3" t="s">
        <v>2197</v>
      </c>
      <c r="E100" s="3" t="s">
        <v>74</v>
      </c>
      <c r="F100" s="3" t="s">
        <v>2198</v>
      </c>
      <c r="G100" s="3" t="s">
        <v>74</v>
      </c>
      <c r="H100" s="3" t="s">
        <v>74</v>
      </c>
      <c r="I100" s="3" t="s">
        <v>2199</v>
      </c>
      <c r="J100" s="3" t="s">
        <v>2200</v>
      </c>
      <c r="K100" s="3" t="s">
        <v>2201</v>
      </c>
      <c r="L100" s="3" t="s">
        <v>74</v>
      </c>
      <c r="M100" s="3" t="s">
        <v>78</v>
      </c>
      <c r="N100" s="3" t="s">
        <v>114</v>
      </c>
      <c r="O100" s="3" t="s">
        <v>2202</v>
      </c>
      <c r="P100" s="3" t="s">
        <v>2203</v>
      </c>
      <c r="Q100" s="3" t="s">
        <v>2204</v>
      </c>
      <c r="R100" s="3" t="s">
        <v>74</v>
      </c>
      <c r="S100" s="3" t="s">
        <v>74</v>
      </c>
      <c r="T100" s="3" t="s">
        <v>2205</v>
      </c>
      <c r="U100" s="3" t="s">
        <v>74</v>
      </c>
      <c r="V100" s="3" t="s">
        <v>2206</v>
      </c>
      <c r="W100" s="3" t="s">
        <v>2207</v>
      </c>
      <c r="X100" s="3" t="s">
        <v>2208</v>
      </c>
      <c r="Y100" s="3" t="s">
        <v>2209</v>
      </c>
      <c r="Z100" s="3" t="s">
        <v>74</v>
      </c>
      <c r="AA100" s="3" t="s">
        <v>74</v>
      </c>
      <c r="AB100" s="3" t="s">
        <v>74</v>
      </c>
      <c r="AC100" s="3" t="s">
        <v>74</v>
      </c>
      <c r="AD100" s="3" t="s">
        <v>74</v>
      </c>
      <c r="AE100" s="3" t="s">
        <v>74</v>
      </c>
      <c r="AF100" s="3" t="s">
        <v>74</v>
      </c>
      <c r="AG100" s="3">
        <v>9</v>
      </c>
      <c r="AH100" s="3">
        <v>4</v>
      </c>
      <c r="AI100" s="3">
        <v>4</v>
      </c>
      <c r="AJ100" s="3">
        <v>1</v>
      </c>
      <c r="AK100" s="3">
        <v>3</v>
      </c>
      <c r="AL100" s="3" t="s">
        <v>2210</v>
      </c>
      <c r="AM100" s="3" t="s">
        <v>154</v>
      </c>
      <c r="AN100" s="3" t="s">
        <v>2211</v>
      </c>
      <c r="AO100" s="3" t="s">
        <v>407</v>
      </c>
      <c r="AP100" s="3" t="s">
        <v>74</v>
      </c>
      <c r="AQ100" s="3" t="s">
        <v>2212</v>
      </c>
      <c r="AR100" s="3" t="s">
        <v>2213</v>
      </c>
      <c r="AS100" s="3" t="s">
        <v>74</v>
      </c>
      <c r="AT100" s="3" t="s">
        <v>74</v>
      </c>
      <c r="AU100" s="3">
        <v>2007</v>
      </c>
      <c r="AV100" s="3">
        <v>7</v>
      </c>
      <c r="AW100" s="3">
        <v>1</v>
      </c>
      <c r="AX100" s="3" t="s">
        <v>74</v>
      </c>
      <c r="AY100" s="3" t="s">
        <v>74</v>
      </c>
      <c r="AZ100" s="3" t="s">
        <v>74</v>
      </c>
      <c r="BA100" s="3" t="s">
        <v>74</v>
      </c>
      <c r="BB100" s="3">
        <v>77</v>
      </c>
      <c r="BC100" s="3">
        <v>84</v>
      </c>
      <c r="BD100" s="3" t="s">
        <v>74</v>
      </c>
      <c r="BE100" s="3" t="s">
        <v>2214</v>
      </c>
      <c r="BF100" s="3" t="s">
        <v>2215</v>
      </c>
      <c r="BG100" s="3" t="s">
        <v>74</v>
      </c>
      <c r="BH100" s="3" t="s">
        <v>74</v>
      </c>
      <c r="BI100" s="3">
        <v>8</v>
      </c>
      <c r="BJ100" s="3" t="s">
        <v>2216</v>
      </c>
      <c r="BK100" s="3" t="s">
        <v>134</v>
      </c>
      <c r="BL100" s="3" t="s">
        <v>2174</v>
      </c>
      <c r="BM100" s="3" t="s">
        <v>2217</v>
      </c>
      <c r="BN100" s="3" t="s">
        <v>74</v>
      </c>
      <c r="BO100" s="3" t="s">
        <v>74</v>
      </c>
      <c r="BP100" s="3" t="s">
        <v>74</v>
      </c>
      <c r="BQ100" s="3" t="s">
        <v>74</v>
      </c>
      <c r="BR100" s="3" t="s">
        <v>196</v>
      </c>
      <c r="BS100" s="3" t="s">
        <v>2218</v>
      </c>
      <c r="BT100" s="3" t="s">
        <v>106</v>
      </c>
    </row>
    <row r="101" spans="1:73" ht="20.100000000000001" customHeight="1">
      <c r="A101" s="3" t="s">
        <v>72</v>
      </c>
      <c r="B101" s="3" t="s">
        <v>2219</v>
      </c>
      <c r="C101" s="3" t="s">
        <v>74</v>
      </c>
      <c r="D101" s="3" t="s">
        <v>74</v>
      </c>
      <c r="E101" s="3" t="s">
        <v>74</v>
      </c>
      <c r="F101" s="3" t="s">
        <v>2220</v>
      </c>
      <c r="G101" s="3" t="s">
        <v>74</v>
      </c>
      <c r="H101" s="3" t="s">
        <v>74</v>
      </c>
      <c r="I101" s="3" t="s">
        <v>2221</v>
      </c>
      <c r="J101" s="3" t="s">
        <v>2180</v>
      </c>
      <c r="K101" s="3" t="s">
        <v>74</v>
      </c>
      <c r="L101" s="3" t="s">
        <v>74</v>
      </c>
      <c r="M101" s="3" t="s">
        <v>78</v>
      </c>
      <c r="N101" s="3" t="s">
        <v>1034</v>
      </c>
      <c r="O101" s="3" t="s">
        <v>2181</v>
      </c>
      <c r="P101" s="3" t="s">
        <v>2182</v>
      </c>
      <c r="Q101" s="3" t="s">
        <v>2183</v>
      </c>
      <c r="R101" s="3" t="s">
        <v>74</v>
      </c>
      <c r="S101" s="3" t="s">
        <v>74</v>
      </c>
      <c r="T101" s="3" t="s">
        <v>2222</v>
      </c>
      <c r="U101" s="3" t="s">
        <v>74</v>
      </c>
      <c r="V101" s="3" t="s">
        <v>2223</v>
      </c>
      <c r="W101" s="3" t="s">
        <v>2224</v>
      </c>
      <c r="X101" s="3" t="s">
        <v>74</v>
      </c>
      <c r="Y101" s="3" t="s">
        <v>2225</v>
      </c>
      <c r="Z101" s="3" t="s">
        <v>2226</v>
      </c>
      <c r="AA101" s="3" t="s">
        <v>74</v>
      </c>
      <c r="AB101" s="3" t="s">
        <v>74</v>
      </c>
      <c r="AC101" s="3" t="s">
        <v>74</v>
      </c>
      <c r="AD101" s="3" t="s">
        <v>74</v>
      </c>
      <c r="AE101" s="3" t="s">
        <v>74</v>
      </c>
      <c r="AF101" s="3" t="s">
        <v>74</v>
      </c>
      <c r="AG101" s="3">
        <v>5</v>
      </c>
      <c r="AH101" s="3">
        <v>17</v>
      </c>
      <c r="AI101" s="3">
        <v>17</v>
      </c>
      <c r="AJ101" s="3">
        <v>0</v>
      </c>
      <c r="AK101" s="3">
        <v>8</v>
      </c>
      <c r="AL101" s="3" t="s">
        <v>630</v>
      </c>
      <c r="AM101" s="3" t="s">
        <v>631</v>
      </c>
      <c r="AN101" s="3" t="s">
        <v>921</v>
      </c>
      <c r="AO101" s="3" t="s">
        <v>2189</v>
      </c>
      <c r="AP101" s="3" t="s">
        <v>74</v>
      </c>
      <c r="AQ101" s="3" t="s">
        <v>74</v>
      </c>
      <c r="AR101" s="3" t="s">
        <v>2190</v>
      </c>
      <c r="AS101" s="3" t="s">
        <v>2191</v>
      </c>
      <c r="AT101" s="3" t="s">
        <v>457</v>
      </c>
      <c r="AU101" s="3">
        <v>2007</v>
      </c>
      <c r="AV101" s="3">
        <v>51</v>
      </c>
      <c r="AW101" s="3">
        <v>5</v>
      </c>
      <c r="AX101" s="3" t="s">
        <v>74</v>
      </c>
      <c r="AY101" s="3" t="s">
        <v>74</v>
      </c>
      <c r="AZ101" s="3" t="s">
        <v>74</v>
      </c>
      <c r="BA101" s="3" t="s">
        <v>74</v>
      </c>
      <c r="BB101" s="3">
        <v>737</v>
      </c>
      <c r="BC101" s="3">
        <v>742</v>
      </c>
      <c r="BD101" s="3" t="s">
        <v>74</v>
      </c>
      <c r="BE101" s="3" t="s">
        <v>2227</v>
      </c>
      <c r="BF101" s="3" t="s">
        <v>2228</v>
      </c>
      <c r="BG101" s="3" t="s">
        <v>74</v>
      </c>
      <c r="BH101" s="3" t="s">
        <v>74</v>
      </c>
      <c r="BI101" s="3">
        <v>6</v>
      </c>
      <c r="BJ101" s="3" t="s">
        <v>1625</v>
      </c>
      <c r="BK101" s="3" t="s">
        <v>1059</v>
      </c>
      <c r="BL101" s="3" t="s">
        <v>1626</v>
      </c>
      <c r="BM101" s="3" t="s">
        <v>2194</v>
      </c>
      <c r="BN101" s="3" t="s">
        <v>74</v>
      </c>
      <c r="BO101" s="3" t="s">
        <v>74</v>
      </c>
      <c r="BP101" s="3" t="s">
        <v>74</v>
      </c>
      <c r="BQ101" s="3" t="s">
        <v>74</v>
      </c>
      <c r="BR101" s="3" t="s">
        <v>169</v>
      </c>
      <c r="BS101" s="3" t="s">
        <v>2229</v>
      </c>
      <c r="BT101" s="3" t="s">
        <v>106</v>
      </c>
      <c r="BU101" s="1"/>
    </row>
    <row r="102" spans="1:73">
      <c r="A102" s="3" t="s">
        <v>72</v>
      </c>
      <c r="B102" s="3" t="s">
        <v>2230</v>
      </c>
      <c r="C102" s="3" t="s">
        <v>74</v>
      </c>
      <c r="D102" s="3" t="s">
        <v>74</v>
      </c>
      <c r="E102" s="3" t="s">
        <v>74</v>
      </c>
      <c r="F102" s="3" t="s">
        <v>2231</v>
      </c>
      <c r="G102" s="3" t="s">
        <v>74</v>
      </c>
      <c r="H102" s="3" t="s">
        <v>74</v>
      </c>
      <c r="I102" s="3" t="s">
        <v>2232</v>
      </c>
      <c r="J102" s="3" t="s">
        <v>2233</v>
      </c>
      <c r="K102" s="3" t="s">
        <v>74</v>
      </c>
      <c r="L102" s="3" t="s">
        <v>74</v>
      </c>
      <c r="M102" s="3" t="s">
        <v>78</v>
      </c>
      <c r="N102" s="3" t="s">
        <v>79</v>
      </c>
      <c r="O102" s="3" t="s">
        <v>74</v>
      </c>
      <c r="P102" s="3" t="s">
        <v>74</v>
      </c>
      <c r="Q102" s="3" t="s">
        <v>74</v>
      </c>
      <c r="R102" s="3" t="s">
        <v>74</v>
      </c>
      <c r="S102" s="3" t="s">
        <v>74</v>
      </c>
      <c r="T102" s="3" t="s">
        <v>2234</v>
      </c>
      <c r="U102" s="3" t="s">
        <v>74</v>
      </c>
      <c r="V102" s="3" t="s">
        <v>2235</v>
      </c>
      <c r="W102" s="3" t="s">
        <v>2236</v>
      </c>
      <c r="X102" s="3" t="s">
        <v>2237</v>
      </c>
      <c r="Y102" s="3" t="s">
        <v>2238</v>
      </c>
      <c r="Z102" s="3" t="s">
        <v>2239</v>
      </c>
      <c r="AA102" s="3" t="s">
        <v>2240</v>
      </c>
      <c r="AB102" s="3" t="s">
        <v>2241</v>
      </c>
      <c r="AC102" s="3" t="s">
        <v>74</v>
      </c>
      <c r="AD102" s="3" t="s">
        <v>74</v>
      </c>
      <c r="AE102" s="3" t="s">
        <v>74</v>
      </c>
      <c r="AF102" s="3" t="s">
        <v>74</v>
      </c>
      <c r="AG102" s="3">
        <v>9</v>
      </c>
      <c r="AH102" s="3">
        <v>34</v>
      </c>
      <c r="AI102" s="3">
        <v>37</v>
      </c>
      <c r="AJ102" s="3">
        <v>2</v>
      </c>
      <c r="AK102" s="3">
        <v>54</v>
      </c>
      <c r="AL102" s="3" t="s">
        <v>817</v>
      </c>
      <c r="AM102" s="3" t="s">
        <v>504</v>
      </c>
      <c r="AN102" s="3" t="s">
        <v>818</v>
      </c>
      <c r="AO102" s="3" t="s">
        <v>2242</v>
      </c>
      <c r="AP102" s="3" t="s">
        <v>2243</v>
      </c>
      <c r="AQ102" s="3" t="s">
        <v>74</v>
      </c>
      <c r="AR102" s="3" t="s">
        <v>2244</v>
      </c>
      <c r="AS102" s="3" t="s">
        <v>2245</v>
      </c>
      <c r="AT102" s="3" t="s">
        <v>584</v>
      </c>
      <c r="AU102" s="3">
        <v>2007</v>
      </c>
      <c r="AV102" s="3">
        <v>28</v>
      </c>
      <c r="AW102" s="3">
        <v>2</v>
      </c>
      <c r="AX102" s="3" t="s">
        <v>74</v>
      </c>
      <c r="AY102" s="3" t="s">
        <v>74</v>
      </c>
      <c r="AZ102" s="3" t="s">
        <v>74</v>
      </c>
      <c r="BA102" s="3" t="s">
        <v>74</v>
      </c>
      <c r="BB102" s="3">
        <v>625</v>
      </c>
      <c r="BC102" s="3">
        <v>629</v>
      </c>
      <c r="BD102" s="3" t="s">
        <v>74</v>
      </c>
      <c r="BE102" s="3" t="s">
        <v>2246</v>
      </c>
      <c r="BF102" s="3" t="s">
        <v>2247</v>
      </c>
      <c r="BG102" s="3" t="s">
        <v>74</v>
      </c>
      <c r="BH102" s="3" t="s">
        <v>74</v>
      </c>
      <c r="BI102" s="3">
        <v>5</v>
      </c>
      <c r="BJ102" s="3" t="s">
        <v>2248</v>
      </c>
      <c r="BK102" s="3" t="s">
        <v>710</v>
      </c>
      <c r="BL102" s="3" t="s">
        <v>2249</v>
      </c>
      <c r="BM102" s="3" t="s">
        <v>2250</v>
      </c>
      <c r="BN102" s="3" t="s">
        <v>74</v>
      </c>
      <c r="BO102" s="3" t="s">
        <v>74</v>
      </c>
      <c r="BP102" s="3" t="s">
        <v>74</v>
      </c>
      <c r="BQ102" s="3" t="s">
        <v>74</v>
      </c>
      <c r="BR102" s="3" t="s">
        <v>169</v>
      </c>
      <c r="BS102" s="3" t="s">
        <v>2251</v>
      </c>
      <c r="BT102" s="3" t="s">
        <v>106</v>
      </c>
      <c r="BU102" s="1"/>
    </row>
    <row r="103" spans="1:73">
      <c r="A103" s="3" t="s">
        <v>72</v>
      </c>
      <c r="B103" s="3" t="s">
        <v>2252</v>
      </c>
      <c r="C103" s="3" t="s">
        <v>74</v>
      </c>
      <c r="D103" s="3" t="s">
        <v>74</v>
      </c>
      <c r="E103" s="3" t="s">
        <v>74</v>
      </c>
      <c r="F103" s="3" t="s">
        <v>2253</v>
      </c>
      <c r="G103" s="3" t="s">
        <v>74</v>
      </c>
      <c r="H103" s="3" t="s">
        <v>74</v>
      </c>
      <c r="I103" s="3" t="s">
        <v>2254</v>
      </c>
      <c r="J103" s="3" t="s">
        <v>2255</v>
      </c>
      <c r="K103" s="3" t="s">
        <v>74</v>
      </c>
      <c r="L103" s="3" t="s">
        <v>74</v>
      </c>
      <c r="M103" s="3" t="s">
        <v>78</v>
      </c>
      <c r="N103" s="3" t="s">
        <v>79</v>
      </c>
      <c r="O103" s="3" t="s">
        <v>74</v>
      </c>
      <c r="P103" s="3" t="s">
        <v>74</v>
      </c>
      <c r="Q103" s="3" t="s">
        <v>74</v>
      </c>
      <c r="R103" s="3" t="s">
        <v>74</v>
      </c>
      <c r="S103" s="3" t="s">
        <v>74</v>
      </c>
      <c r="T103" s="3" t="s">
        <v>2256</v>
      </c>
      <c r="U103" s="3" t="s">
        <v>2257</v>
      </c>
      <c r="V103" s="3" t="s">
        <v>2258</v>
      </c>
      <c r="W103" s="3" t="s">
        <v>2259</v>
      </c>
      <c r="X103" s="3" t="s">
        <v>2260</v>
      </c>
      <c r="Y103" s="3" t="s">
        <v>2261</v>
      </c>
      <c r="Z103" s="3" t="s">
        <v>74</v>
      </c>
      <c r="AA103" s="3" t="s">
        <v>2262</v>
      </c>
      <c r="AB103" s="3" t="s">
        <v>2263</v>
      </c>
      <c r="AC103" s="3" t="s">
        <v>74</v>
      </c>
      <c r="AD103" s="3" t="s">
        <v>74</v>
      </c>
      <c r="AE103" s="3" t="s">
        <v>74</v>
      </c>
      <c r="AF103" s="3" t="s">
        <v>74</v>
      </c>
      <c r="AG103" s="3">
        <v>37</v>
      </c>
      <c r="AH103" s="3">
        <v>11</v>
      </c>
      <c r="AI103" s="3">
        <v>11</v>
      </c>
      <c r="AJ103" s="3">
        <v>0</v>
      </c>
      <c r="AK103" s="3">
        <v>8</v>
      </c>
      <c r="AL103" s="3" t="s">
        <v>1884</v>
      </c>
      <c r="AM103" s="3" t="s">
        <v>185</v>
      </c>
      <c r="AN103" s="3" t="s">
        <v>1885</v>
      </c>
      <c r="AO103" s="3" t="s">
        <v>2264</v>
      </c>
      <c r="AP103" s="3" t="s">
        <v>2265</v>
      </c>
      <c r="AQ103" s="3" t="s">
        <v>74</v>
      </c>
      <c r="AR103" s="3" t="s">
        <v>2266</v>
      </c>
      <c r="AS103" s="3" t="s">
        <v>2267</v>
      </c>
      <c r="AT103" s="3" t="s">
        <v>74</v>
      </c>
      <c r="AU103" s="3">
        <v>2007</v>
      </c>
      <c r="AV103" s="3">
        <v>32</v>
      </c>
      <c r="AW103" s="3">
        <v>5</v>
      </c>
      <c r="AX103" s="3" t="s">
        <v>74</v>
      </c>
      <c r="AY103" s="3" t="s">
        <v>829</v>
      </c>
      <c r="AZ103" s="3" t="s">
        <v>74</v>
      </c>
      <c r="BA103" s="3" t="s">
        <v>74</v>
      </c>
      <c r="BB103" s="3">
        <v>856</v>
      </c>
      <c r="BC103" s="3">
        <v>876</v>
      </c>
      <c r="BD103" s="3" t="s">
        <v>74</v>
      </c>
      <c r="BE103" s="3" t="s">
        <v>2268</v>
      </c>
      <c r="BF103" s="3" t="s">
        <v>2269</v>
      </c>
      <c r="BG103" s="3" t="s">
        <v>74</v>
      </c>
      <c r="BH103" s="3" t="s">
        <v>74</v>
      </c>
      <c r="BI103" s="3">
        <v>21</v>
      </c>
      <c r="BJ103" s="3" t="s">
        <v>2173</v>
      </c>
      <c r="BK103" s="3" t="s">
        <v>165</v>
      </c>
      <c r="BL103" s="3" t="s">
        <v>2174</v>
      </c>
      <c r="BM103" s="3" t="s">
        <v>2270</v>
      </c>
      <c r="BN103" s="3" t="s">
        <v>74</v>
      </c>
      <c r="BO103" s="3" t="s">
        <v>74</v>
      </c>
      <c r="BP103" s="3" t="s">
        <v>74</v>
      </c>
      <c r="BQ103" s="3" t="s">
        <v>74</v>
      </c>
      <c r="BR103" s="3" t="s">
        <v>169</v>
      </c>
      <c r="BS103" s="3" t="s">
        <v>2271</v>
      </c>
      <c r="BT103" s="3" t="s">
        <v>106</v>
      </c>
      <c r="BU103" s="1"/>
    </row>
    <row r="104" spans="1:73">
      <c r="A104" s="3" t="s">
        <v>72</v>
      </c>
      <c r="B104" s="3" t="s">
        <v>2272</v>
      </c>
      <c r="C104" s="3" t="s">
        <v>74</v>
      </c>
      <c r="D104" s="3" t="s">
        <v>74</v>
      </c>
      <c r="E104" s="3" t="s">
        <v>74</v>
      </c>
      <c r="F104" s="3" t="s">
        <v>2273</v>
      </c>
      <c r="G104" s="3" t="s">
        <v>74</v>
      </c>
      <c r="H104" s="3" t="s">
        <v>74</v>
      </c>
      <c r="I104" s="3" t="s">
        <v>2274</v>
      </c>
      <c r="J104" s="3" t="s">
        <v>2275</v>
      </c>
      <c r="K104" s="3" t="s">
        <v>74</v>
      </c>
      <c r="L104" s="3" t="s">
        <v>74</v>
      </c>
      <c r="M104" s="3" t="s">
        <v>78</v>
      </c>
      <c r="N104" s="3" t="s">
        <v>79</v>
      </c>
      <c r="O104" s="3" t="s">
        <v>74</v>
      </c>
      <c r="P104" s="3" t="s">
        <v>74</v>
      </c>
      <c r="Q104" s="3" t="s">
        <v>74</v>
      </c>
      <c r="R104" s="3" t="s">
        <v>74</v>
      </c>
      <c r="S104" s="3" t="s">
        <v>74</v>
      </c>
      <c r="T104" s="3" t="s">
        <v>2276</v>
      </c>
      <c r="U104" s="3" t="s">
        <v>2277</v>
      </c>
      <c r="V104" s="3" t="s">
        <v>2278</v>
      </c>
      <c r="W104" s="3" t="s">
        <v>2279</v>
      </c>
      <c r="X104" s="3" t="s">
        <v>2280</v>
      </c>
      <c r="Y104" s="3" t="s">
        <v>2281</v>
      </c>
      <c r="Z104" s="3" t="s">
        <v>2282</v>
      </c>
      <c r="AA104" s="3" t="s">
        <v>2283</v>
      </c>
      <c r="AB104" s="3" t="s">
        <v>2284</v>
      </c>
      <c r="AC104" s="3" t="s">
        <v>74</v>
      </c>
      <c r="AD104" s="3" t="s">
        <v>74</v>
      </c>
      <c r="AE104" s="3" t="s">
        <v>74</v>
      </c>
      <c r="AF104" s="3" t="s">
        <v>74</v>
      </c>
      <c r="AG104" s="3">
        <v>24</v>
      </c>
      <c r="AH104" s="3">
        <v>59</v>
      </c>
      <c r="AI104" s="3">
        <v>60</v>
      </c>
      <c r="AJ104" s="3">
        <v>0</v>
      </c>
      <c r="AK104" s="3">
        <v>8</v>
      </c>
      <c r="AL104" s="3" t="s">
        <v>2285</v>
      </c>
      <c r="AM104" s="3" t="s">
        <v>2286</v>
      </c>
      <c r="AN104" s="3" t="s">
        <v>2287</v>
      </c>
      <c r="AO104" s="3" t="s">
        <v>2288</v>
      </c>
      <c r="AP104" s="3" t="s">
        <v>2289</v>
      </c>
      <c r="AQ104" s="3" t="s">
        <v>74</v>
      </c>
      <c r="AR104" s="3" t="s">
        <v>2290</v>
      </c>
      <c r="AS104" s="3" t="s">
        <v>2291</v>
      </c>
      <c r="AT104" s="3" t="s">
        <v>219</v>
      </c>
      <c r="AU104" s="3">
        <v>2007</v>
      </c>
      <c r="AV104" s="3">
        <v>20</v>
      </c>
      <c r="AW104" s="3" t="s">
        <v>1959</v>
      </c>
      <c r="AX104" s="3" t="s">
        <v>74</v>
      </c>
      <c r="AY104" s="3" t="s">
        <v>74</v>
      </c>
      <c r="AZ104" s="3" t="s">
        <v>74</v>
      </c>
      <c r="BA104" s="3" t="s">
        <v>74</v>
      </c>
      <c r="BB104" s="3">
        <v>262</v>
      </c>
      <c r="BC104" s="3">
        <v>272</v>
      </c>
      <c r="BD104" s="3" t="s">
        <v>74</v>
      </c>
      <c r="BE104" s="3" t="s">
        <v>2292</v>
      </c>
      <c r="BF104" s="3" t="s">
        <v>2293</v>
      </c>
      <c r="BG104" s="3" t="s">
        <v>74</v>
      </c>
      <c r="BH104" s="3" t="s">
        <v>74</v>
      </c>
      <c r="BI104" s="3">
        <v>11</v>
      </c>
      <c r="BJ104" s="3" t="s">
        <v>2294</v>
      </c>
      <c r="BK104" s="3" t="s">
        <v>165</v>
      </c>
      <c r="BL104" s="3" t="s">
        <v>2295</v>
      </c>
      <c r="BM104" s="3" t="s">
        <v>2296</v>
      </c>
      <c r="BN104" s="3" t="s">
        <v>74</v>
      </c>
      <c r="BO104" s="3" t="s">
        <v>74</v>
      </c>
      <c r="BP104" s="3" t="s">
        <v>74</v>
      </c>
      <c r="BQ104" s="3" t="s">
        <v>74</v>
      </c>
      <c r="BR104" s="3" t="s">
        <v>169</v>
      </c>
      <c r="BS104" s="3" t="s">
        <v>2297</v>
      </c>
      <c r="BT104" s="3" t="s">
        <v>106</v>
      </c>
      <c r="BU104" s="1"/>
    </row>
    <row r="105" spans="1:73">
      <c r="A105" s="3" t="s">
        <v>72</v>
      </c>
      <c r="B105" s="3" t="s">
        <v>2298</v>
      </c>
      <c r="C105" s="3" t="s">
        <v>74</v>
      </c>
      <c r="D105" s="3" t="s">
        <v>74</v>
      </c>
      <c r="E105" s="3" t="s">
        <v>74</v>
      </c>
      <c r="F105" s="3" t="s">
        <v>2299</v>
      </c>
      <c r="G105" s="3" t="s">
        <v>74</v>
      </c>
      <c r="H105" s="3" t="s">
        <v>74</v>
      </c>
      <c r="I105" s="3" t="s">
        <v>2300</v>
      </c>
      <c r="J105" s="3" t="s">
        <v>2301</v>
      </c>
      <c r="K105" s="3" t="s">
        <v>74</v>
      </c>
      <c r="L105" s="3" t="s">
        <v>74</v>
      </c>
      <c r="M105" s="3" t="s">
        <v>78</v>
      </c>
      <c r="N105" s="3" t="s">
        <v>79</v>
      </c>
      <c r="O105" s="3" t="s">
        <v>74</v>
      </c>
      <c r="P105" s="3" t="s">
        <v>74</v>
      </c>
      <c r="Q105" s="3" t="s">
        <v>74</v>
      </c>
      <c r="R105" s="3" t="s">
        <v>74</v>
      </c>
      <c r="S105" s="3" t="s">
        <v>74</v>
      </c>
      <c r="T105" s="3" t="s">
        <v>2302</v>
      </c>
      <c r="U105" s="3" t="s">
        <v>74</v>
      </c>
      <c r="V105" s="3" t="s">
        <v>2303</v>
      </c>
      <c r="W105" s="3" t="s">
        <v>2304</v>
      </c>
      <c r="X105" s="3" t="s">
        <v>2305</v>
      </c>
      <c r="Y105" s="3" t="s">
        <v>2306</v>
      </c>
      <c r="Z105" s="3" t="s">
        <v>74</v>
      </c>
      <c r="AA105" s="3" t="s">
        <v>2307</v>
      </c>
      <c r="AB105" s="3" t="s">
        <v>2308</v>
      </c>
      <c r="AC105" s="3" t="s">
        <v>74</v>
      </c>
      <c r="AD105" s="3" t="s">
        <v>74</v>
      </c>
      <c r="AE105" s="3" t="s">
        <v>74</v>
      </c>
      <c r="AF105" s="3" t="s">
        <v>74</v>
      </c>
      <c r="AG105" s="3">
        <v>17</v>
      </c>
      <c r="AH105" s="3">
        <v>20</v>
      </c>
      <c r="AI105" s="3">
        <v>20</v>
      </c>
      <c r="AJ105" s="3">
        <v>0</v>
      </c>
      <c r="AK105" s="3">
        <v>19</v>
      </c>
      <c r="AL105" s="3" t="s">
        <v>1102</v>
      </c>
      <c r="AM105" s="3" t="s">
        <v>1103</v>
      </c>
      <c r="AN105" s="3" t="s">
        <v>1104</v>
      </c>
      <c r="AO105" s="3" t="s">
        <v>2309</v>
      </c>
      <c r="AP105" s="3" t="s">
        <v>2310</v>
      </c>
      <c r="AQ105" s="3" t="s">
        <v>74</v>
      </c>
      <c r="AR105" s="3" t="s">
        <v>2301</v>
      </c>
      <c r="AS105" s="3" t="s">
        <v>514</v>
      </c>
      <c r="AT105" s="3" t="s">
        <v>320</v>
      </c>
      <c r="AU105" s="3">
        <v>2006</v>
      </c>
      <c r="AV105" s="3">
        <v>34</v>
      </c>
      <c r="AW105" s="3">
        <v>10</v>
      </c>
      <c r="AX105" s="3" t="s">
        <v>74</v>
      </c>
      <c r="AY105" s="3" t="s">
        <v>74</v>
      </c>
      <c r="AZ105" s="3" t="s">
        <v>74</v>
      </c>
      <c r="BA105" s="3" t="s">
        <v>74</v>
      </c>
      <c r="BB105" s="3">
        <v>821</v>
      </c>
      <c r="BC105" s="3">
        <v>824</v>
      </c>
      <c r="BD105" s="3" t="s">
        <v>74</v>
      </c>
      <c r="BE105" s="3" t="s">
        <v>2311</v>
      </c>
      <c r="BF105" s="3" t="s">
        <v>2312</v>
      </c>
      <c r="BG105" s="3" t="s">
        <v>74</v>
      </c>
      <c r="BH105" s="3" t="s">
        <v>74</v>
      </c>
      <c r="BI105" s="3">
        <v>4</v>
      </c>
      <c r="BJ105" s="3" t="s">
        <v>514</v>
      </c>
      <c r="BK105" s="3" t="s">
        <v>165</v>
      </c>
      <c r="BL105" s="3" t="s">
        <v>514</v>
      </c>
      <c r="BM105" s="3" t="s">
        <v>2313</v>
      </c>
      <c r="BN105" s="3" t="s">
        <v>74</v>
      </c>
      <c r="BO105" s="3" t="s">
        <v>74</v>
      </c>
      <c r="BP105" s="3" t="s">
        <v>74</v>
      </c>
      <c r="BQ105" s="3" t="s">
        <v>74</v>
      </c>
      <c r="BR105" s="3" t="s">
        <v>196</v>
      </c>
      <c r="BS105" s="3" t="s">
        <v>2314</v>
      </c>
      <c r="BT105" s="3" t="s">
        <v>106</v>
      </c>
    </row>
    <row r="106" spans="1:73">
      <c r="A106" s="3" t="s">
        <v>107</v>
      </c>
      <c r="B106" s="3" t="s">
        <v>2315</v>
      </c>
      <c r="C106" s="3" t="s">
        <v>74</v>
      </c>
      <c r="D106" s="3" t="s">
        <v>2316</v>
      </c>
      <c r="E106" s="3" t="s">
        <v>74</v>
      </c>
      <c r="F106" s="3" t="s">
        <v>2317</v>
      </c>
      <c r="G106" s="3" t="s">
        <v>74</v>
      </c>
      <c r="H106" s="3" t="s">
        <v>74</v>
      </c>
      <c r="I106" s="3" t="s">
        <v>2318</v>
      </c>
      <c r="J106" s="3" t="s">
        <v>2319</v>
      </c>
      <c r="K106" s="3" t="s">
        <v>2320</v>
      </c>
      <c r="L106" s="3" t="s">
        <v>74</v>
      </c>
      <c r="M106" s="3" t="s">
        <v>78</v>
      </c>
      <c r="N106" s="3" t="s">
        <v>114</v>
      </c>
      <c r="O106" s="3" t="s">
        <v>2321</v>
      </c>
      <c r="P106" s="3" t="s">
        <v>2322</v>
      </c>
      <c r="Q106" s="3" t="s">
        <v>2323</v>
      </c>
      <c r="R106" s="3" t="s">
        <v>74</v>
      </c>
      <c r="S106" s="3" t="s">
        <v>74</v>
      </c>
      <c r="T106" s="3" t="s">
        <v>74</v>
      </c>
      <c r="U106" s="3" t="s">
        <v>2324</v>
      </c>
      <c r="V106" s="3" t="s">
        <v>2325</v>
      </c>
      <c r="W106" s="3" t="s">
        <v>2326</v>
      </c>
      <c r="X106" s="3" t="s">
        <v>2327</v>
      </c>
      <c r="Y106" s="3" t="s">
        <v>2328</v>
      </c>
      <c r="Z106" s="3" t="s">
        <v>2329</v>
      </c>
      <c r="AA106" s="3" t="s">
        <v>2330</v>
      </c>
      <c r="AB106" s="3" t="s">
        <v>2331</v>
      </c>
      <c r="AC106" s="3" t="s">
        <v>74</v>
      </c>
      <c r="AD106" s="3" t="s">
        <v>74</v>
      </c>
      <c r="AE106" s="3" t="s">
        <v>74</v>
      </c>
      <c r="AF106" s="3" t="s">
        <v>74</v>
      </c>
      <c r="AG106" s="3">
        <v>37</v>
      </c>
      <c r="AH106" s="3">
        <v>1</v>
      </c>
      <c r="AI106" s="3">
        <v>1</v>
      </c>
      <c r="AJ106" s="3">
        <v>0</v>
      </c>
      <c r="AK106" s="3">
        <v>1</v>
      </c>
      <c r="AL106" s="3" t="s">
        <v>2332</v>
      </c>
      <c r="AM106" s="3" t="s">
        <v>2333</v>
      </c>
      <c r="AN106" s="3" t="s">
        <v>2334</v>
      </c>
      <c r="AO106" s="3" t="s">
        <v>2335</v>
      </c>
      <c r="AP106" s="3" t="s">
        <v>74</v>
      </c>
      <c r="AQ106" s="3" t="s">
        <v>2336</v>
      </c>
      <c r="AR106" s="3" t="s">
        <v>2337</v>
      </c>
      <c r="AS106" s="3" t="s">
        <v>2338</v>
      </c>
      <c r="AT106" s="3" t="s">
        <v>74</v>
      </c>
      <c r="AU106" s="3">
        <v>2006</v>
      </c>
      <c r="AV106" s="3">
        <v>257</v>
      </c>
      <c r="AW106" s="3" t="s">
        <v>74</v>
      </c>
      <c r="AX106" s="3" t="s">
        <v>74</v>
      </c>
      <c r="AY106" s="3" t="s">
        <v>74</v>
      </c>
      <c r="AZ106" s="3" t="s">
        <v>74</v>
      </c>
      <c r="BA106" s="3" t="s">
        <v>74</v>
      </c>
      <c r="BB106" s="3">
        <v>273</v>
      </c>
      <c r="BC106" s="3" t="s">
        <v>2119</v>
      </c>
      <c r="BD106" s="3" t="s">
        <v>74</v>
      </c>
      <c r="BE106" s="3" t="s">
        <v>2339</v>
      </c>
      <c r="BF106" s="3" t="s">
        <v>2340</v>
      </c>
      <c r="BG106" s="3" t="s">
        <v>74</v>
      </c>
      <c r="BH106" s="3" t="s">
        <v>74</v>
      </c>
      <c r="BI106" s="3">
        <v>3</v>
      </c>
      <c r="BJ106" s="3" t="s">
        <v>2341</v>
      </c>
      <c r="BK106" s="3" t="s">
        <v>2342</v>
      </c>
      <c r="BL106" s="3" t="s">
        <v>2343</v>
      </c>
      <c r="BM106" s="3" t="s">
        <v>2344</v>
      </c>
      <c r="BN106" s="3" t="s">
        <v>74</v>
      </c>
      <c r="BO106" s="3" t="s">
        <v>74</v>
      </c>
      <c r="BP106" s="3" t="s">
        <v>74</v>
      </c>
      <c r="BQ106" s="3" t="s">
        <v>74</v>
      </c>
      <c r="BR106" s="3" t="s">
        <v>196</v>
      </c>
      <c r="BS106" s="3" t="s">
        <v>2345</v>
      </c>
      <c r="BT106" s="3" t="s">
        <v>106</v>
      </c>
    </row>
    <row r="107" spans="1:73">
      <c r="A107" s="3" t="s">
        <v>107</v>
      </c>
      <c r="B107" s="3" t="s">
        <v>2346</v>
      </c>
      <c r="C107" s="3" t="s">
        <v>74</v>
      </c>
      <c r="D107" s="3" t="s">
        <v>2347</v>
      </c>
      <c r="E107" s="3" t="s">
        <v>74</v>
      </c>
      <c r="F107" s="3" t="s">
        <v>2348</v>
      </c>
      <c r="G107" s="3" t="s">
        <v>74</v>
      </c>
      <c r="H107" s="3" t="s">
        <v>74</v>
      </c>
      <c r="I107" s="3" t="s">
        <v>2349</v>
      </c>
      <c r="J107" s="3" t="s">
        <v>2350</v>
      </c>
      <c r="K107" s="3" t="s">
        <v>2351</v>
      </c>
      <c r="L107" s="3" t="s">
        <v>74</v>
      </c>
      <c r="M107" s="3" t="s">
        <v>78</v>
      </c>
      <c r="N107" s="3" t="s">
        <v>114</v>
      </c>
      <c r="O107" s="3" t="s">
        <v>2352</v>
      </c>
      <c r="P107" s="3" t="s">
        <v>2353</v>
      </c>
      <c r="Q107" s="3" t="s">
        <v>2354</v>
      </c>
      <c r="R107" s="3" t="s">
        <v>2355</v>
      </c>
      <c r="S107" s="3" t="s">
        <v>74</v>
      </c>
      <c r="T107" s="3" t="s">
        <v>2356</v>
      </c>
      <c r="U107" s="3" t="s">
        <v>74</v>
      </c>
      <c r="V107" s="3" t="s">
        <v>2357</v>
      </c>
      <c r="W107" s="3" t="s">
        <v>2358</v>
      </c>
      <c r="X107" s="3" t="s">
        <v>74</v>
      </c>
      <c r="Y107" s="3" t="s">
        <v>2359</v>
      </c>
      <c r="Z107" s="3" t="s">
        <v>2360</v>
      </c>
      <c r="AA107" s="3" t="s">
        <v>74</v>
      </c>
      <c r="AB107" s="3" t="s">
        <v>74</v>
      </c>
      <c r="AC107" s="3" t="s">
        <v>74</v>
      </c>
      <c r="AD107" s="3" t="s">
        <v>74</v>
      </c>
      <c r="AE107" s="3" t="s">
        <v>74</v>
      </c>
      <c r="AF107" s="3" t="s">
        <v>74</v>
      </c>
      <c r="AG107" s="3">
        <v>28</v>
      </c>
      <c r="AH107" s="3">
        <v>0</v>
      </c>
      <c r="AI107" s="3">
        <v>0</v>
      </c>
      <c r="AJ107" s="3">
        <v>0</v>
      </c>
      <c r="AK107" s="3">
        <v>6</v>
      </c>
      <c r="AL107" s="3" t="s">
        <v>2361</v>
      </c>
      <c r="AM107" s="3" t="s">
        <v>2362</v>
      </c>
      <c r="AN107" s="3" t="s">
        <v>2363</v>
      </c>
      <c r="AO107" s="3" t="s">
        <v>2364</v>
      </c>
      <c r="AP107" s="3" t="s">
        <v>74</v>
      </c>
      <c r="AQ107" s="3" t="s">
        <v>2365</v>
      </c>
      <c r="AR107" s="3" t="s">
        <v>2366</v>
      </c>
      <c r="AS107" s="3" t="s">
        <v>74</v>
      </c>
      <c r="AT107" s="3" t="s">
        <v>74</v>
      </c>
      <c r="AU107" s="3">
        <v>2006</v>
      </c>
      <c r="AV107" s="3">
        <v>302</v>
      </c>
      <c r="AW107" s="3" t="s">
        <v>74</v>
      </c>
      <c r="AX107" s="3" t="s">
        <v>74</v>
      </c>
      <c r="AY107" s="3" t="s">
        <v>74</v>
      </c>
      <c r="AZ107" s="3" t="s">
        <v>74</v>
      </c>
      <c r="BA107" s="3" t="s">
        <v>74</v>
      </c>
      <c r="BB107" s="3">
        <v>10</v>
      </c>
      <c r="BC107" s="3" t="s">
        <v>2119</v>
      </c>
      <c r="BD107" s="3" t="s">
        <v>74</v>
      </c>
      <c r="BE107" s="3" t="s">
        <v>74</v>
      </c>
      <c r="BF107" s="3" t="s">
        <v>74</v>
      </c>
      <c r="BG107" s="3" t="s">
        <v>74</v>
      </c>
      <c r="BH107" s="3" t="s">
        <v>74</v>
      </c>
      <c r="BI107" s="3">
        <v>3</v>
      </c>
      <c r="BJ107" s="3" t="s">
        <v>483</v>
      </c>
      <c r="BK107" s="3" t="s">
        <v>134</v>
      </c>
      <c r="BL107" s="3" t="s">
        <v>484</v>
      </c>
      <c r="BM107" s="3" t="s">
        <v>2367</v>
      </c>
      <c r="BN107" s="3" t="s">
        <v>74</v>
      </c>
      <c r="BO107" s="3" t="s">
        <v>74</v>
      </c>
      <c r="BP107" s="3" t="s">
        <v>74</v>
      </c>
      <c r="BQ107" s="3" t="s">
        <v>74</v>
      </c>
      <c r="BR107" s="3" t="s">
        <v>169</v>
      </c>
      <c r="BS107" s="3" t="s">
        <v>2368</v>
      </c>
      <c r="BT107" s="3" t="s">
        <v>106</v>
      </c>
      <c r="BU107" s="1"/>
    </row>
    <row r="108" spans="1:73">
      <c r="A108" s="3" t="s">
        <v>107</v>
      </c>
      <c r="B108" s="3" t="s">
        <v>2369</v>
      </c>
      <c r="C108" s="3" t="s">
        <v>74</v>
      </c>
      <c r="D108" s="3" t="s">
        <v>2370</v>
      </c>
      <c r="E108" s="3" t="s">
        <v>74</v>
      </c>
      <c r="F108" s="3" t="s">
        <v>2371</v>
      </c>
      <c r="G108" s="3" t="s">
        <v>74</v>
      </c>
      <c r="H108" s="3" t="s">
        <v>74</v>
      </c>
      <c r="I108" s="3" t="s">
        <v>2372</v>
      </c>
      <c r="J108" s="3" t="s">
        <v>2373</v>
      </c>
      <c r="K108" s="3" t="s">
        <v>2374</v>
      </c>
      <c r="L108" s="3" t="s">
        <v>74</v>
      </c>
      <c r="M108" s="3" t="s">
        <v>78</v>
      </c>
      <c r="N108" s="3" t="s">
        <v>114</v>
      </c>
      <c r="O108" s="3" t="s">
        <v>2375</v>
      </c>
      <c r="P108" s="3" t="s">
        <v>2376</v>
      </c>
      <c r="Q108" s="3" t="s">
        <v>2377</v>
      </c>
      <c r="R108" s="3" t="s">
        <v>2378</v>
      </c>
      <c r="S108" s="3" t="s">
        <v>74</v>
      </c>
      <c r="T108" s="3" t="s">
        <v>2379</v>
      </c>
      <c r="U108" s="3" t="s">
        <v>2380</v>
      </c>
      <c r="V108" s="3" t="s">
        <v>2381</v>
      </c>
      <c r="W108" s="3" t="s">
        <v>2382</v>
      </c>
      <c r="X108" s="3" t="s">
        <v>2383</v>
      </c>
      <c r="Y108" s="3" t="s">
        <v>2384</v>
      </c>
      <c r="Z108" s="3" t="s">
        <v>2385</v>
      </c>
      <c r="AA108" s="3" t="s">
        <v>2386</v>
      </c>
      <c r="AB108" s="3" t="s">
        <v>74</v>
      </c>
      <c r="AC108" s="3" t="s">
        <v>74</v>
      </c>
      <c r="AD108" s="3" t="s">
        <v>74</v>
      </c>
      <c r="AE108" s="3" t="s">
        <v>74</v>
      </c>
      <c r="AF108" s="3" t="s">
        <v>74</v>
      </c>
      <c r="AG108" s="3">
        <v>56</v>
      </c>
      <c r="AH108" s="3">
        <v>10</v>
      </c>
      <c r="AI108" s="3">
        <v>10</v>
      </c>
      <c r="AJ108" s="3">
        <v>0</v>
      </c>
      <c r="AK108" s="3">
        <v>6</v>
      </c>
      <c r="AL108" s="3" t="s">
        <v>630</v>
      </c>
      <c r="AM108" s="3" t="s">
        <v>2387</v>
      </c>
      <c r="AN108" s="3" t="s">
        <v>2388</v>
      </c>
      <c r="AO108" s="3" t="s">
        <v>2389</v>
      </c>
      <c r="AP108" s="3" t="s">
        <v>74</v>
      </c>
      <c r="AQ108" s="3" t="s">
        <v>2390</v>
      </c>
      <c r="AR108" s="3" t="s">
        <v>2391</v>
      </c>
      <c r="AS108" s="3" t="s">
        <v>2392</v>
      </c>
      <c r="AT108" s="3" t="s">
        <v>74</v>
      </c>
      <c r="AU108" s="3">
        <v>2006</v>
      </c>
      <c r="AV108" s="3">
        <v>74</v>
      </c>
      <c r="AW108" s="3" t="s">
        <v>74</v>
      </c>
      <c r="AX108" s="3" t="s">
        <v>74</v>
      </c>
      <c r="AY108" s="3" t="s">
        <v>74</v>
      </c>
      <c r="AZ108" s="3" t="s">
        <v>74</v>
      </c>
      <c r="BA108" s="3" t="s">
        <v>74</v>
      </c>
      <c r="BB108" s="3">
        <v>93</v>
      </c>
      <c r="BC108" s="3" t="s">
        <v>2119</v>
      </c>
      <c r="BD108" s="3" t="s">
        <v>74</v>
      </c>
      <c r="BE108" s="3" t="s">
        <v>74</v>
      </c>
      <c r="BF108" s="3" t="s">
        <v>74</v>
      </c>
      <c r="BG108" s="3" t="s">
        <v>74</v>
      </c>
      <c r="BH108" s="3" t="s">
        <v>74</v>
      </c>
      <c r="BI108" s="3">
        <v>5</v>
      </c>
      <c r="BJ108" s="3" t="s">
        <v>100</v>
      </c>
      <c r="BK108" s="3" t="s">
        <v>134</v>
      </c>
      <c r="BL108" s="3" t="s">
        <v>100</v>
      </c>
      <c r="BM108" s="3" t="s">
        <v>2393</v>
      </c>
      <c r="BN108" s="3" t="s">
        <v>74</v>
      </c>
      <c r="BO108" s="3" t="s">
        <v>74</v>
      </c>
      <c r="BP108" s="3" t="s">
        <v>74</v>
      </c>
      <c r="BQ108" s="3" t="s">
        <v>74</v>
      </c>
      <c r="BR108" s="3" t="s">
        <v>169</v>
      </c>
      <c r="BS108" s="3" t="s">
        <v>2394</v>
      </c>
      <c r="BT108" s="3" t="s">
        <v>106</v>
      </c>
      <c r="BU108" s="1"/>
    </row>
    <row r="109" spans="1:73">
      <c r="A109" s="3" t="s">
        <v>72</v>
      </c>
      <c r="B109" s="3" t="s">
        <v>2395</v>
      </c>
      <c r="C109" s="3" t="s">
        <v>74</v>
      </c>
      <c r="D109" s="3" t="s">
        <v>74</v>
      </c>
      <c r="E109" s="3" t="s">
        <v>74</v>
      </c>
      <c r="F109" s="3" t="s">
        <v>2396</v>
      </c>
      <c r="G109" s="3" t="s">
        <v>74</v>
      </c>
      <c r="H109" s="3" t="s">
        <v>74</v>
      </c>
      <c r="I109" s="3" t="s">
        <v>2397</v>
      </c>
      <c r="J109" s="3" t="s">
        <v>2398</v>
      </c>
      <c r="K109" s="3" t="s">
        <v>74</v>
      </c>
      <c r="L109" s="3" t="s">
        <v>74</v>
      </c>
      <c r="M109" s="3" t="s">
        <v>78</v>
      </c>
      <c r="N109" s="3" t="s">
        <v>79</v>
      </c>
      <c r="O109" s="3" t="s">
        <v>74</v>
      </c>
      <c r="P109" s="3" t="s">
        <v>74</v>
      </c>
      <c r="Q109" s="3" t="s">
        <v>74</v>
      </c>
      <c r="R109" s="3" t="s">
        <v>74</v>
      </c>
      <c r="S109" s="3" t="s">
        <v>74</v>
      </c>
      <c r="T109" s="3" t="s">
        <v>2399</v>
      </c>
      <c r="U109" s="3" t="s">
        <v>2400</v>
      </c>
      <c r="V109" s="3" t="s">
        <v>2401</v>
      </c>
      <c r="W109" s="3" t="s">
        <v>2402</v>
      </c>
      <c r="X109" s="3" t="s">
        <v>2403</v>
      </c>
      <c r="Y109" s="3" t="s">
        <v>2404</v>
      </c>
      <c r="Z109" s="3" t="s">
        <v>2405</v>
      </c>
      <c r="AA109" s="3" t="s">
        <v>2406</v>
      </c>
      <c r="AB109" s="3" t="s">
        <v>2407</v>
      </c>
      <c r="AC109" s="3" t="s">
        <v>74</v>
      </c>
      <c r="AD109" s="3" t="s">
        <v>74</v>
      </c>
      <c r="AE109" s="3" t="s">
        <v>74</v>
      </c>
      <c r="AF109" s="3" t="s">
        <v>74</v>
      </c>
      <c r="AG109" s="3">
        <v>32</v>
      </c>
      <c r="AH109" s="3">
        <v>9</v>
      </c>
      <c r="AI109" s="3">
        <v>9</v>
      </c>
      <c r="AJ109" s="3">
        <v>0</v>
      </c>
      <c r="AK109" s="3">
        <v>6</v>
      </c>
      <c r="AL109" s="3" t="s">
        <v>2408</v>
      </c>
      <c r="AM109" s="3" t="s">
        <v>2409</v>
      </c>
      <c r="AN109" s="3" t="s">
        <v>2410</v>
      </c>
      <c r="AO109" s="3" t="s">
        <v>2411</v>
      </c>
      <c r="AP109" s="3" t="s">
        <v>74</v>
      </c>
      <c r="AQ109" s="3" t="s">
        <v>74</v>
      </c>
      <c r="AR109" s="3" t="s">
        <v>2398</v>
      </c>
      <c r="AS109" s="3" t="s">
        <v>2412</v>
      </c>
      <c r="AT109" s="3" t="s">
        <v>363</v>
      </c>
      <c r="AU109" s="3">
        <v>2006</v>
      </c>
      <c r="AV109" s="3">
        <v>63</v>
      </c>
      <c r="AW109" s="3" t="s">
        <v>2413</v>
      </c>
      <c r="AX109" s="3" t="s">
        <v>74</v>
      </c>
      <c r="AY109" s="3" t="s">
        <v>74</v>
      </c>
      <c r="AZ109" s="3" t="s">
        <v>74</v>
      </c>
      <c r="BA109" s="3" t="s">
        <v>74</v>
      </c>
      <c r="BB109" s="3">
        <v>585</v>
      </c>
      <c r="BC109" s="3">
        <v>590</v>
      </c>
      <c r="BD109" s="3" t="s">
        <v>74</v>
      </c>
      <c r="BE109" s="3" t="s">
        <v>74</v>
      </c>
      <c r="BF109" s="3" t="s">
        <v>74</v>
      </c>
      <c r="BG109" s="3" t="s">
        <v>74</v>
      </c>
      <c r="BH109" s="3" t="s">
        <v>74</v>
      </c>
      <c r="BI109" s="3">
        <v>6</v>
      </c>
      <c r="BJ109" s="3" t="s">
        <v>2414</v>
      </c>
      <c r="BK109" s="3" t="s">
        <v>165</v>
      </c>
      <c r="BL109" s="3" t="s">
        <v>2415</v>
      </c>
      <c r="BM109" s="3" t="s">
        <v>2416</v>
      </c>
      <c r="BN109" s="3" t="s">
        <v>74</v>
      </c>
      <c r="BO109" s="3" t="s">
        <v>74</v>
      </c>
      <c r="BP109" s="3" t="s">
        <v>74</v>
      </c>
      <c r="BQ109" s="3" t="s">
        <v>74</v>
      </c>
      <c r="BR109" s="3" t="s">
        <v>169</v>
      </c>
      <c r="BS109" s="3" t="s">
        <v>2417</v>
      </c>
      <c r="BT109" s="3" t="s">
        <v>106</v>
      </c>
      <c r="BU109" s="1"/>
    </row>
    <row r="110" spans="1:73">
      <c r="A110" s="3" t="s">
        <v>72</v>
      </c>
      <c r="B110" s="3" t="s">
        <v>2418</v>
      </c>
      <c r="C110" s="3" t="s">
        <v>74</v>
      </c>
      <c r="D110" s="3" t="s">
        <v>74</v>
      </c>
      <c r="E110" s="3" t="s">
        <v>74</v>
      </c>
      <c r="F110" s="3" t="s">
        <v>2418</v>
      </c>
      <c r="G110" s="3" t="s">
        <v>74</v>
      </c>
      <c r="H110" s="3" t="s">
        <v>74</v>
      </c>
      <c r="I110" s="3" t="s">
        <v>2419</v>
      </c>
      <c r="J110" s="3" t="s">
        <v>2420</v>
      </c>
      <c r="K110" s="3" t="s">
        <v>74</v>
      </c>
      <c r="L110" s="3" t="s">
        <v>74</v>
      </c>
      <c r="M110" s="3" t="s">
        <v>78</v>
      </c>
      <c r="N110" s="3" t="s">
        <v>79</v>
      </c>
      <c r="O110" s="3" t="s">
        <v>74</v>
      </c>
      <c r="P110" s="3" t="s">
        <v>74</v>
      </c>
      <c r="Q110" s="3" t="s">
        <v>74</v>
      </c>
      <c r="R110" s="3" t="s">
        <v>74</v>
      </c>
      <c r="S110" s="3" t="s">
        <v>74</v>
      </c>
      <c r="T110" s="3" t="s">
        <v>2421</v>
      </c>
      <c r="U110" s="3" t="s">
        <v>2422</v>
      </c>
      <c r="V110" s="3" t="s">
        <v>2423</v>
      </c>
      <c r="W110" s="3" t="s">
        <v>2424</v>
      </c>
      <c r="X110" s="3" t="s">
        <v>2425</v>
      </c>
      <c r="Y110" s="3" t="s">
        <v>2426</v>
      </c>
      <c r="Z110" s="3" t="s">
        <v>2427</v>
      </c>
      <c r="AA110" s="3" t="s">
        <v>2428</v>
      </c>
      <c r="AB110" s="3" t="s">
        <v>2429</v>
      </c>
      <c r="AC110" s="3" t="s">
        <v>74</v>
      </c>
      <c r="AD110" s="3" t="s">
        <v>74</v>
      </c>
      <c r="AE110" s="3" t="s">
        <v>74</v>
      </c>
      <c r="AF110" s="3" t="s">
        <v>74</v>
      </c>
      <c r="AG110" s="3">
        <v>73</v>
      </c>
      <c r="AH110" s="3">
        <v>60</v>
      </c>
      <c r="AI110" s="3">
        <v>60</v>
      </c>
      <c r="AJ110" s="3">
        <v>2</v>
      </c>
      <c r="AK110" s="3">
        <v>10</v>
      </c>
      <c r="AL110" s="3" t="s">
        <v>1455</v>
      </c>
      <c r="AM110" s="3" t="s">
        <v>557</v>
      </c>
      <c r="AN110" s="3" t="s">
        <v>1456</v>
      </c>
      <c r="AO110" s="3" t="s">
        <v>2430</v>
      </c>
      <c r="AP110" s="3" t="s">
        <v>2431</v>
      </c>
      <c r="AQ110" s="3" t="s">
        <v>74</v>
      </c>
      <c r="AR110" s="3" t="s">
        <v>2432</v>
      </c>
      <c r="AS110" s="3" t="s">
        <v>2433</v>
      </c>
      <c r="AT110" s="3" t="s">
        <v>2434</v>
      </c>
      <c r="AU110" s="3">
        <v>2005</v>
      </c>
      <c r="AV110" s="3">
        <v>307</v>
      </c>
      <c r="AW110" s="3" t="s">
        <v>2435</v>
      </c>
      <c r="AX110" s="3" t="s">
        <v>74</v>
      </c>
      <c r="AY110" s="3" t="s">
        <v>74</v>
      </c>
      <c r="AZ110" s="3" t="s">
        <v>74</v>
      </c>
      <c r="BA110" s="3" t="s">
        <v>74</v>
      </c>
      <c r="BB110" s="3">
        <v>270</v>
      </c>
      <c r="BC110" s="3">
        <v>293</v>
      </c>
      <c r="BD110" s="3" t="s">
        <v>74</v>
      </c>
      <c r="BE110" s="3" t="s">
        <v>2436</v>
      </c>
      <c r="BF110" s="3" t="s">
        <v>2437</v>
      </c>
      <c r="BG110" s="3" t="s">
        <v>74</v>
      </c>
      <c r="BH110" s="3" t="s">
        <v>74</v>
      </c>
      <c r="BI110" s="3">
        <v>24</v>
      </c>
      <c r="BJ110" s="3" t="s">
        <v>2438</v>
      </c>
      <c r="BK110" s="3" t="s">
        <v>165</v>
      </c>
      <c r="BL110" s="3" t="s">
        <v>2439</v>
      </c>
      <c r="BM110" s="3" t="s">
        <v>2440</v>
      </c>
      <c r="BN110" s="3" t="s">
        <v>74</v>
      </c>
      <c r="BO110" s="3" t="s">
        <v>74</v>
      </c>
      <c r="BP110" s="3" t="s">
        <v>74</v>
      </c>
      <c r="BQ110" s="3" t="s">
        <v>74</v>
      </c>
      <c r="BR110" s="3" t="s">
        <v>196</v>
      </c>
      <c r="BS110" s="3" t="s">
        <v>2441</v>
      </c>
      <c r="BT110" s="3" t="s">
        <v>106</v>
      </c>
    </row>
    <row r="111" spans="1:73">
      <c r="A111" s="3" t="s">
        <v>72</v>
      </c>
      <c r="B111" s="3" t="s">
        <v>2442</v>
      </c>
      <c r="C111" s="3" t="s">
        <v>74</v>
      </c>
      <c r="D111" s="3" t="s">
        <v>74</v>
      </c>
      <c r="E111" s="3" t="s">
        <v>74</v>
      </c>
      <c r="F111" s="3" t="s">
        <v>2442</v>
      </c>
      <c r="G111" s="3" t="s">
        <v>74</v>
      </c>
      <c r="H111" s="3" t="s">
        <v>74</v>
      </c>
      <c r="I111" s="3" t="s">
        <v>2443</v>
      </c>
      <c r="J111" s="3" t="s">
        <v>2444</v>
      </c>
      <c r="K111" s="3" t="s">
        <v>74</v>
      </c>
      <c r="L111" s="3" t="s">
        <v>74</v>
      </c>
      <c r="M111" s="3" t="s">
        <v>78</v>
      </c>
      <c r="N111" s="3" t="s">
        <v>79</v>
      </c>
      <c r="O111" s="3" t="s">
        <v>74</v>
      </c>
      <c r="P111" s="3" t="s">
        <v>74</v>
      </c>
      <c r="Q111" s="3" t="s">
        <v>74</v>
      </c>
      <c r="R111" s="3" t="s">
        <v>74</v>
      </c>
      <c r="S111" s="3" t="s">
        <v>74</v>
      </c>
      <c r="T111" s="3" t="s">
        <v>2445</v>
      </c>
      <c r="U111" s="3" t="s">
        <v>74</v>
      </c>
      <c r="V111" s="3" t="s">
        <v>2446</v>
      </c>
      <c r="W111" s="3" t="s">
        <v>2447</v>
      </c>
      <c r="X111" s="3" t="s">
        <v>2448</v>
      </c>
      <c r="Y111" s="3" t="s">
        <v>2449</v>
      </c>
      <c r="Z111" s="3" t="s">
        <v>74</v>
      </c>
      <c r="AA111" s="3" t="s">
        <v>74</v>
      </c>
      <c r="AB111" s="3" t="s">
        <v>74</v>
      </c>
      <c r="AC111" s="3" t="s">
        <v>74</v>
      </c>
      <c r="AD111" s="3" t="s">
        <v>74</v>
      </c>
      <c r="AE111" s="3" t="s">
        <v>74</v>
      </c>
      <c r="AF111" s="3" t="s">
        <v>74</v>
      </c>
      <c r="AG111" s="3">
        <v>57</v>
      </c>
      <c r="AH111" s="3">
        <v>14</v>
      </c>
      <c r="AI111" s="3">
        <v>19</v>
      </c>
      <c r="AJ111" s="3">
        <v>0</v>
      </c>
      <c r="AK111" s="3">
        <v>7</v>
      </c>
      <c r="AL111" s="3" t="s">
        <v>2450</v>
      </c>
      <c r="AM111" s="3" t="s">
        <v>2451</v>
      </c>
      <c r="AN111" s="3" t="s">
        <v>2452</v>
      </c>
      <c r="AO111" s="3" t="s">
        <v>2453</v>
      </c>
      <c r="AP111" s="3" t="s">
        <v>74</v>
      </c>
      <c r="AQ111" s="3" t="s">
        <v>74</v>
      </c>
      <c r="AR111" s="3" t="s">
        <v>2454</v>
      </c>
      <c r="AS111" s="3" t="s">
        <v>2455</v>
      </c>
      <c r="AT111" s="3" t="s">
        <v>219</v>
      </c>
      <c r="AU111" s="3">
        <v>2005</v>
      </c>
      <c r="AV111" s="3">
        <v>31</v>
      </c>
      <c r="AW111" s="3">
        <v>4</v>
      </c>
      <c r="AX111" s="3" t="s">
        <v>74</v>
      </c>
      <c r="AY111" s="3" t="s">
        <v>74</v>
      </c>
      <c r="AZ111" s="3" t="s">
        <v>74</v>
      </c>
      <c r="BA111" s="3" t="s">
        <v>74</v>
      </c>
      <c r="BB111" s="3">
        <v>504</v>
      </c>
      <c r="BC111" s="3">
        <v>536</v>
      </c>
      <c r="BD111" s="3" t="s">
        <v>74</v>
      </c>
      <c r="BE111" s="3" t="s">
        <v>2456</v>
      </c>
      <c r="BF111" s="3" t="s">
        <v>2457</v>
      </c>
      <c r="BG111" s="3" t="s">
        <v>74</v>
      </c>
      <c r="BH111" s="3" t="s">
        <v>74</v>
      </c>
      <c r="BI111" s="3">
        <v>33</v>
      </c>
      <c r="BJ111" s="3" t="s">
        <v>2458</v>
      </c>
      <c r="BK111" s="3" t="s">
        <v>1892</v>
      </c>
      <c r="BL111" s="3" t="s">
        <v>2459</v>
      </c>
      <c r="BM111" s="3" t="s">
        <v>2460</v>
      </c>
      <c r="BN111" s="3" t="s">
        <v>74</v>
      </c>
      <c r="BO111" s="3" t="s">
        <v>74</v>
      </c>
      <c r="BP111" s="3" t="s">
        <v>74</v>
      </c>
      <c r="BQ111" s="3" t="s">
        <v>74</v>
      </c>
      <c r="BR111" s="3" t="s">
        <v>169</v>
      </c>
      <c r="BS111" s="3" t="s">
        <v>2461</v>
      </c>
      <c r="BT111" s="3" t="s">
        <v>106</v>
      </c>
      <c r="BU111" s="1"/>
    </row>
    <row r="112" spans="1:73">
      <c r="A112" s="3" t="s">
        <v>107</v>
      </c>
      <c r="B112" s="3" t="s">
        <v>2462</v>
      </c>
      <c r="C112" s="3" t="s">
        <v>74</v>
      </c>
      <c r="D112" s="3" t="s">
        <v>2463</v>
      </c>
      <c r="E112" s="3" t="s">
        <v>74</v>
      </c>
      <c r="F112" s="3" t="s">
        <v>2464</v>
      </c>
      <c r="G112" s="3" t="s">
        <v>74</v>
      </c>
      <c r="H112" s="3" t="s">
        <v>74</v>
      </c>
      <c r="I112" s="3" t="s">
        <v>2465</v>
      </c>
      <c r="J112" s="3" t="s">
        <v>2466</v>
      </c>
      <c r="K112" s="3" t="s">
        <v>2467</v>
      </c>
      <c r="L112" s="3" t="s">
        <v>74</v>
      </c>
      <c r="M112" s="3" t="s">
        <v>78</v>
      </c>
      <c r="N112" s="3" t="s">
        <v>114</v>
      </c>
      <c r="O112" s="3" t="s">
        <v>2468</v>
      </c>
      <c r="P112" s="3" t="s">
        <v>2469</v>
      </c>
      <c r="Q112" s="3" t="s">
        <v>2470</v>
      </c>
      <c r="R112" s="3" t="s">
        <v>2471</v>
      </c>
      <c r="S112" s="3" t="s">
        <v>74</v>
      </c>
      <c r="T112" s="3" t="s">
        <v>2472</v>
      </c>
      <c r="U112" s="3" t="s">
        <v>74</v>
      </c>
      <c r="V112" s="3" t="s">
        <v>2473</v>
      </c>
      <c r="W112" s="3" t="s">
        <v>2474</v>
      </c>
      <c r="X112" s="3" t="s">
        <v>2475</v>
      </c>
      <c r="Y112" s="3" t="s">
        <v>2476</v>
      </c>
      <c r="Z112" s="3" t="s">
        <v>74</v>
      </c>
      <c r="AA112" s="3" t="s">
        <v>2477</v>
      </c>
      <c r="AB112" s="3" t="s">
        <v>74</v>
      </c>
      <c r="AC112" s="3" t="s">
        <v>74</v>
      </c>
      <c r="AD112" s="3" t="s">
        <v>74</v>
      </c>
      <c r="AE112" s="3" t="s">
        <v>74</v>
      </c>
      <c r="AF112" s="3" t="s">
        <v>74</v>
      </c>
      <c r="AG112" s="3">
        <v>11</v>
      </c>
      <c r="AH112" s="3">
        <v>0</v>
      </c>
      <c r="AI112" s="3">
        <v>0</v>
      </c>
      <c r="AJ112" s="3">
        <v>0</v>
      </c>
      <c r="AK112" s="3">
        <v>1</v>
      </c>
      <c r="AL112" s="3" t="s">
        <v>2478</v>
      </c>
      <c r="AM112" s="3" t="s">
        <v>1359</v>
      </c>
      <c r="AN112" s="3" t="s">
        <v>2479</v>
      </c>
      <c r="AO112" s="3" t="s">
        <v>2480</v>
      </c>
      <c r="AP112" s="3" t="s">
        <v>74</v>
      </c>
      <c r="AQ112" s="3" t="s">
        <v>2481</v>
      </c>
      <c r="AR112" s="3" t="s">
        <v>2482</v>
      </c>
      <c r="AS112" s="3" t="s">
        <v>74</v>
      </c>
      <c r="AT112" s="3" t="s">
        <v>74</v>
      </c>
      <c r="AU112" s="3">
        <v>2005</v>
      </c>
      <c r="AV112" s="3" t="s">
        <v>74</v>
      </c>
      <c r="AW112" s="3" t="s">
        <v>74</v>
      </c>
      <c r="AX112" s="3" t="s">
        <v>74</v>
      </c>
      <c r="AY112" s="3" t="s">
        <v>74</v>
      </c>
      <c r="AZ112" s="3" t="s">
        <v>74</v>
      </c>
      <c r="BA112" s="3" t="s">
        <v>74</v>
      </c>
      <c r="BB112" s="3" t="s">
        <v>2483</v>
      </c>
      <c r="BC112" s="3" t="s">
        <v>2484</v>
      </c>
      <c r="BD112" s="3" t="s">
        <v>74</v>
      </c>
      <c r="BE112" s="3" t="s">
        <v>74</v>
      </c>
      <c r="BF112" s="3" t="s">
        <v>74</v>
      </c>
      <c r="BG112" s="3" t="s">
        <v>74</v>
      </c>
      <c r="BH112" s="3" t="s">
        <v>74</v>
      </c>
      <c r="BI112" s="3">
        <v>8</v>
      </c>
      <c r="BJ112" s="3" t="s">
        <v>1937</v>
      </c>
      <c r="BK112" s="3" t="s">
        <v>134</v>
      </c>
      <c r="BL112" s="3" t="s">
        <v>1938</v>
      </c>
      <c r="BM112" s="3" t="s">
        <v>2485</v>
      </c>
      <c r="BN112" s="3" t="s">
        <v>74</v>
      </c>
      <c r="BO112" s="3" t="s">
        <v>74</v>
      </c>
      <c r="BP112" s="3" t="s">
        <v>74</v>
      </c>
      <c r="BQ112" s="3" t="s">
        <v>74</v>
      </c>
      <c r="BR112" s="3" t="s">
        <v>169</v>
      </c>
      <c r="BS112" s="3" t="s">
        <v>2486</v>
      </c>
      <c r="BT112" s="3" t="s">
        <v>106</v>
      </c>
      <c r="BU112" s="1"/>
    </row>
    <row r="113" spans="1:73">
      <c r="A113" s="3" t="s">
        <v>72</v>
      </c>
      <c r="B113" s="3" t="s">
        <v>2487</v>
      </c>
      <c r="C113" s="3" t="s">
        <v>74</v>
      </c>
      <c r="D113" s="3" t="s">
        <v>74</v>
      </c>
      <c r="E113" s="3" t="s">
        <v>74</v>
      </c>
      <c r="F113" s="3" t="s">
        <v>2487</v>
      </c>
      <c r="G113" s="3" t="s">
        <v>74</v>
      </c>
      <c r="H113" s="3" t="s">
        <v>74</v>
      </c>
      <c r="I113" s="3" t="s">
        <v>2488</v>
      </c>
      <c r="J113" s="3" t="s">
        <v>2489</v>
      </c>
      <c r="K113" s="3" t="s">
        <v>74</v>
      </c>
      <c r="L113" s="3" t="s">
        <v>74</v>
      </c>
      <c r="M113" s="3" t="s">
        <v>861</v>
      </c>
      <c r="N113" s="3" t="s">
        <v>79</v>
      </c>
      <c r="O113" s="3" t="s">
        <v>74</v>
      </c>
      <c r="P113" s="3" t="s">
        <v>74</v>
      </c>
      <c r="Q113" s="3" t="s">
        <v>74</v>
      </c>
      <c r="R113" s="3" t="s">
        <v>74</v>
      </c>
      <c r="S113" s="3" t="s">
        <v>74</v>
      </c>
      <c r="T113" s="3" t="s">
        <v>2490</v>
      </c>
      <c r="U113" s="3" t="s">
        <v>74</v>
      </c>
      <c r="V113" s="3" t="s">
        <v>2491</v>
      </c>
      <c r="W113" s="3" t="s">
        <v>74</v>
      </c>
      <c r="X113" s="3" t="s">
        <v>74</v>
      </c>
      <c r="Y113" s="3" t="s">
        <v>74</v>
      </c>
      <c r="Z113" s="3" t="s">
        <v>74</v>
      </c>
      <c r="AA113" s="3" t="s">
        <v>74</v>
      </c>
      <c r="AB113" s="3" t="s">
        <v>74</v>
      </c>
      <c r="AC113" s="3" t="s">
        <v>74</v>
      </c>
      <c r="AD113" s="3" t="s">
        <v>74</v>
      </c>
      <c r="AE113" s="3" t="s">
        <v>74</v>
      </c>
      <c r="AF113" s="3" t="s">
        <v>74</v>
      </c>
      <c r="AG113" s="3">
        <v>1</v>
      </c>
      <c r="AH113" s="3">
        <v>0</v>
      </c>
      <c r="AI113" s="3">
        <v>0</v>
      </c>
      <c r="AJ113" s="3">
        <v>0</v>
      </c>
      <c r="AK113" s="3">
        <v>3</v>
      </c>
      <c r="AL113" s="3" t="s">
        <v>2492</v>
      </c>
      <c r="AM113" s="3" t="s">
        <v>2493</v>
      </c>
      <c r="AN113" s="3" t="s">
        <v>2494</v>
      </c>
      <c r="AO113" s="3" t="s">
        <v>2495</v>
      </c>
      <c r="AP113" s="3" t="s">
        <v>74</v>
      </c>
      <c r="AQ113" s="3" t="s">
        <v>74</v>
      </c>
      <c r="AR113" s="3" t="s">
        <v>2489</v>
      </c>
      <c r="AS113" s="3" t="s">
        <v>2489</v>
      </c>
      <c r="AT113" s="3" t="s">
        <v>1622</v>
      </c>
      <c r="AU113" s="3">
        <v>2004</v>
      </c>
      <c r="AV113" s="3" t="s">
        <v>74</v>
      </c>
      <c r="AW113" s="3">
        <v>57</v>
      </c>
      <c r="AX113" s="3" t="s">
        <v>74</v>
      </c>
      <c r="AY113" s="3" t="s">
        <v>74</v>
      </c>
      <c r="AZ113" s="3" t="s">
        <v>74</v>
      </c>
      <c r="BA113" s="3" t="s">
        <v>74</v>
      </c>
      <c r="BB113" s="3">
        <v>26</v>
      </c>
      <c r="BC113" s="3">
        <v>33</v>
      </c>
      <c r="BD113" s="3" t="s">
        <v>74</v>
      </c>
      <c r="BE113" s="3" t="s">
        <v>74</v>
      </c>
      <c r="BF113" s="3" t="s">
        <v>74</v>
      </c>
      <c r="BG113" s="3" t="s">
        <v>74</v>
      </c>
      <c r="BH113" s="3" t="s">
        <v>74</v>
      </c>
      <c r="BI113" s="3">
        <v>8</v>
      </c>
      <c r="BJ113" s="3" t="s">
        <v>1987</v>
      </c>
      <c r="BK113" s="3" t="s">
        <v>246</v>
      </c>
      <c r="BL113" s="3" t="s">
        <v>1987</v>
      </c>
      <c r="BM113" s="3" t="s">
        <v>2496</v>
      </c>
      <c r="BN113" s="3" t="s">
        <v>74</v>
      </c>
      <c r="BO113" s="3" t="s">
        <v>195</v>
      </c>
      <c r="BP113" s="3" t="s">
        <v>74</v>
      </c>
      <c r="BQ113" s="3" t="s">
        <v>74</v>
      </c>
      <c r="BR113" s="3" t="s">
        <v>196</v>
      </c>
      <c r="BS113" s="3" t="s">
        <v>2497</v>
      </c>
      <c r="BT113" s="3" t="s">
        <v>106</v>
      </c>
    </row>
    <row r="114" spans="1:73">
      <c r="A114" s="3" t="s">
        <v>72</v>
      </c>
      <c r="B114" s="3" t="s">
        <v>2498</v>
      </c>
      <c r="C114" s="3" t="s">
        <v>74</v>
      </c>
      <c r="D114" s="3" t="s">
        <v>74</v>
      </c>
      <c r="E114" s="3" t="s">
        <v>74</v>
      </c>
      <c r="F114" s="3" t="s">
        <v>2498</v>
      </c>
      <c r="G114" s="3" t="s">
        <v>74</v>
      </c>
      <c r="H114" s="3" t="s">
        <v>74</v>
      </c>
      <c r="I114" s="3" t="s">
        <v>2499</v>
      </c>
      <c r="J114" s="3" t="s">
        <v>2500</v>
      </c>
      <c r="K114" s="3" t="s">
        <v>74</v>
      </c>
      <c r="L114" s="3" t="s">
        <v>74</v>
      </c>
      <c r="M114" s="3" t="s">
        <v>78</v>
      </c>
      <c r="N114" s="3" t="s">
        <v>1034</v>
      </c>
      <c r="O114" s="3" t="s">
        <v>2501</v>
      </c>
      <c r="P114" s="3" t="s">
        <v>2502</v>
      </c>
      <c r="Q114" s="3" t="s">
        <v>2503</v>
      </c>
      <c r="R114" s="3" t="s">
        <v>74</v>
      </c>
      <c r="S114" s="3" t="s">
        <v>74</v>
      </c>
      <c r="T114" s="3" t="s">
        <v>2504</v>
      </c>
      <c r="U114" s="3" t="s">
        <v>2505</v>
      </c>
      <c r="V114" s="3" t="s">
        <v>2506</v>
      </c>
      <c r="W114" s="3" t="s">
        <v>2507</v>
      </c>
      <c r="X114" s="3" t="s">
        <v>2508</v>
      </c>
      <c r="Y114" s="3" t="s">
        <v>2509</v>
      </c>
      <c r="Z114" s="3" t="s">
        <v>2510</v>
      </c>
      <c r="AA114" s="3" t="s">
        <v>2511</v>
      </c>
      <c r="AB114" s="3" t="s">
        <v>2512</v>
      </c>
      <c r="AC114" s="3" t="s">
        <v>74</v>
      </c>
      <c r="AD114" s="3" t="s">
        <v>74</v>
      </c>
      <c r="AE114" s="3" t="s">
        <v>74</v>
      </c>
      <c r="AF114" s="3" t="s">
        <v>74</v>
      </c>
      <c r="AG114" s="3">
        <v>27</v>
      </c>
      <c r="AH114" s="3">
        <v>4</v>
      </c>
      <c r="AI114" s="3">
        <v>4</v>
      </c>
      <c r="AJ114" s="3">
        <v>0</v>
      </c>
      <c r="AK114" s="3">
        <v>1</v>
      </c>
      <c r="AL114" s="3" t="s">
        <v>184</v>
      </c>
      <c r="AM114" s="3" t="s">
        <v>185</v>
      </c>
      <c r="AN114" s="3" t="s">
        <v>186</v>
      </c>
      <c r="AO114" s="3" t="s">
        <v>2513</v>
      </c>
      <c r="AP114" s="3" t="s">
        <v>2514</v>
      </c>
      <c r="AQ114" s="3" t="s">
        <v>74</v>
      </c>
      <c r="AR114" s="3" t="s">
        <v>2515</v>
      </c>
      <c r="AS114" s="3" t="s">
        <v>2516</v>
      </c>
      <c r="AT114" s="3" t="s">
        <v>2517</v>
      </c>
      <c r="AU114" s="3">
        <v>2004</v>
      </c>
      <c r="AV114" s="3">
        <v>84</v>
      </c>
      <c r="AW114" s="3" t="s">
        <v>941</v>
      </c>
      <c r="AX114" s="3" t="s">
        <v>74</v>
      </c>
      <c r="AY114" s="3" t="s">
        <v>74</v>
      </c>
      <c r="AZ114" s="3" t="s">
        <v>74</v>
      </c>
      <c r="BA114" s="3" t="s">
        <v>74</v>
      </c>
      <c r="BB114" s="3">
        <v>217</v>
      </c>
      <c r="BC114" s="3">
        <v>229</v>
      </c>
      <c r="BD114" s="3" t="s">
        <v>74</v>
      </c>
      <c r="BE114" s="3" t="s">
        <v>2518</v>
      </c>
      <c r="BF114" s="3" t="s">
        <v>2519</v>
      </c>
      <c r="BG114" s="3" t="s">
        <v>74</v>
      </c>
      <c r="BH114" s="3" t="s">
        <v>74</v>
      </c>
      <c r="BI114" s="3">
        <v>13</v>
      </c>
      <c r="BJ114" s="3" t="s">
        <v>1223</v>
      </c>
      <c r="BK114" s="3" t="s">
        <v>1059</v>
      </c>
      <c r="BL114" s="3" t="s">
        <v>1224</v>
      </c>
      <c r="BM114" s="3" t="s">
        <v>2520</v>
      </c>
      <c r="BN114" s="3" t="s">
        <v>74</v>
      </c>
      <c r="BO114" s="3" t="s">
        <v>74</v>
      </c>
      <c r="BP114" s="3" t="s">
        <v>74</v>
      </c>
      <c r="BQ114" s="3" t="s">
        <v>74</v>
      </c>
      <c r="BR114" s="3" t="s">
        <v>169</v>
      </c>
      <c r="BS114" s="3" t="s">
        <v>2521</v>
      </c>
      <c r="BT114" s="3" t="s">
        <v>106</v>
      </c>
      <c r="BU114" s="1"/>
    </row>
    <row r="115" spans="1:73">
      <c r="A115" s="3" t="s">
        <v>72</v>
      </c>
      <c r="B115" s="3" t="s">
        <v>2522</v>
      </c>
      <c r="C115" s="3" t="s">
        <v>74</v>
      </c>
      <c r="D115" s="3" t="s">
        <v>74</v>
      </c>
      <c r="E115" s="3" t="s">
        <v>74</v>
      </c>
      <c r="F115" s="3" t="s">
        <v>2522</v>
      </c>
      <c r="G115" s="3" t="s">
        <v>74</v>
      </c>
      <c r="H115" s="3" t="s">
        <v>74</v>
      </c>
      <c r="I115" s="3" t="s">
        <v>2523</v>
      </c>
      <c r="J115" s="3" t="s">
        <v>2180</v>
      </c>
      <c r="K115" s="3" t="s">
        <v>74</v>
      </c>
      <c r="L115" s="3" t="s">
        <v>74</v>
      </c>
      <c r="M115" s="3" t="s">
        <v>78</v>
      </c>
      <c r="N115" s="3" t="s">
        <v>79</v>
      </c>
      <c r="O115" s="3" t="s">
        <v>74</v>
      </c>
      <c r="P115" s="3" t="s">
        <v>74</v>
      </c>
      <c r="Q115" s="3" t="s">
        <v>74</v>
      </c>
      <c r="R115" s="3" t="s">
        <v>74</v>
      </c>
      <c r="S115" s="3" t="s">
        <v>74</v>
      </c>
      <c r="T115" s="3" t="s">
        <v>2524</v>
      </c>
      <c r="U115" s="3" t="s">
        <v>74</v>
      </c>
      <c r="V115" s="3" t="s">
        <v>2525</v>
      </c>
      <c r="W115" s="3" t="s">
        <v>2526</v>
      </c>
      <c r="X115" s="3" t="s">
        <v>74</v>
      </c>
      <c r="Y115" s="3" t="s">
        <v>2527</v>
      </c>
      <c r="Z115" s="3" t="s">
        <v>74</v>
      </c>
      <c r="AA115" s="3" t="s">
        <v>74</v>
      </c>
      <c r="AB115" s="3" t="s">
        <v>74</v>
      </c>
      <c r="AC115" s="3" t="s">
        <v>74</v>
      </c>
      <c r="AD115" s="3" t="s">
        <v>74</v>
      </c>
      <c r="AE115" s="3" t="s">
        <v>74</v>
      </c>
      <c r="AF115" s="3" t="s">
        <v>74</v>
      </c>
      <c r="AG115" s="3">
        <v>24</v>
      </c>
      <c r="AH115" s="3">
        <v>22</v>
      </c>
      <c r="AI115" s="3">
        <v>25</v>
      </c>
      <c r="AJ115" s="3">
        <v>1</v>
      </c>
      <c r="AK115" s="3">
        <v>7</v>
      </c>
      <c r="AL115" s="3" t="s">
        <v>2528</v>
      </c>
      <c r="AM115" s="3" t="s">
        <v>631</v>
      </c>
      <c r="AN115" s="3" t="s">
        <v>2529</v>
      </c>
      <c r="AO115" s="3" t="s">
        <v>2189</v>
      </c>
      <c r="AP115" s="3" t="s">
        <v>74</v>
      </c>
      <c r="AQ115" s="3" t="s">
        <v>74</v>
      </c>
      <c r="AR115" s="3" t="s">
        <v>2190</v>
      </c>
      <c r="AS115" s="3" t="s">
        <v>2191</v>
      </c>
      <c r="AT115" s="3" t="s">
        <v>320</v>
      </c>
      <c r="AU115" s="3">
        <v>2003</v>
      </c>
      <c r="AV115" s="3">
        <v>44</v>
      </c>
      <c r="AW115" s="3">
        <v>7</v>
      </c>
      <c r="AX115" s="3" t="s">
        <v>74</v>
      </c>
      <c r="AY115" s="3" t="s">
        <v>74</v>
      </c>
      <c r="AZ115" s="3" t="s">
        <v>74</v>
      </c>
      <c r="BA115" s="3" t="s">
        <v>74</v>
      </c>
      <c r="BB115" s="3">
        <v>751</v>
      </c>
      <c r="BC115" s="3">
        <v>770</v>
      </c>
      <c r="BD115" s="3" t="s">
        <v>74</v>
      </c>
      <c r="BE115" s="3" t="s">
        <v>2530</v>
      </c>
      <c r="BF115" s="3" t="s">
        <v>2531</v>
      </c>
      <c r="BG115" s="3" t="s">
        <v>74</v>
      </c>
      <c r="BH115" s="3" t="s">
        <v>74</v>
      </c>
      <c r="BI115" s="3">
        <v>20</v>
      </c>
      <c r="BJ115" s="3" t="s">
        <v>1625</v>
      </c>
      <c r="BK115" s="3" t="s">
        <v>165</v>
      </c>
      <c r="BL115" s="3" t="s">
        <v>1626</v>
      </c>
      <c r="BM115" s="3" t="s">
        <v>2532</v>
      </c>
      <c r="BN115" s="3" t="s">
        <v>74</v>
      </c>
      <c r="BO115" s="3" t="s">
        <v>74</v>
      </c>
      <c r="BP115" s="3" t="s">
        <v>74</v>
      </c>
      <c r="BQ115" s="3" t="s">
        <v>74</v>
      </c>
      <c r="BR115" s="3" t="s">
        <v>169</v>
      </c>
      <c r="BS115" s="3" t="s">
        <v>2533</v>
      </c>
      <c r="BT115" s="3" t="s">
        <v>106</v>
      </c>
      <c r="BU115" s="1"/>
    </row>
    <row r="116" spans="1:73">
      <c r="A116" s="3" t="s">
        <v>107</v>
      </c>
      <c r="B116" s="3" t="s">
        <v>2534</v>
      </c>
      <c r="C116" s="3" t="s">
        <v>74</v>
      </c>
      <c r="D116" s="3" t="s">
        <v>2535</v>
      </c>
      <c r="E116" s="3" t="s">
        <v>74</v>
      </c>
      <c r="F116" s="3" t="s">
        <v>2534</v>
      </c>
      <c r="G116" s="3" t="s">
        <v>74</v>
      </c>
      <c r="H116" s="3" t="s">
        <v>74</v>
      </c>
      <c r="I116" s="3" t="s">
        <v>2536</v>
      </c>
      <c r="J116" s="3" t="s">
        <v>2537</v>
      </c>
      <c r="K116" s="3" t="s">
        <v>2538</v>
      </c>
      <c r="L116" s="3" t="s">
        <v>74</v>
      </c>
      <c r="M116" s="3" t="s">
        <v>78</v>
      </c>
      <c r="N116" s="3" t="s">
        <v>114</v>
      </c>
      <c r="O116" s="3" t="s">
        <v>2539</v>
      </c>
      <c r="P116" s="3">
        <v>2003</v>
      </c>
      <c r="Q116" s="3" t="s">
        <v>2540</v>
      </c>
      <c r="R116" s="3" t="s">
        <v>2541</v>
      </c>
      <c r="S116" s="3" t="s">
        <v>74</v>
      </c>
      <c r="T116" s="3" t="s">
        <v>74</v>
      </c>
      <c r="U116" s="3" t="s">
        <v>74</v>
      </c>
      <c r="V116" s="3" t="s">
        <v>2542</v>
      </c>
      <c r="W116" s="3" t="s">
        <v>2543</v>
      </c>
      <c r="X116" s="3" t="s">
        <v>74</v>
      </c>
      <c r="Y116" s="3" t="s">
        <v>2544</v>
      </c>
      <c r="Z116" s="3" t="s">
        <v>74</v>
      </c>
      <c r="AA116" s="3" t="s">
        <v>74</v>
      </c>
      <c r="AB116" s="3" t="s">
        <v>74</v>
      </c>
      <c r="AC116" s="3" t="s">
        <v>74</v>
      </c>
      <c r="AD116" s="3" t="s">
        <v>74</v>
      </c>
      <c r="AE116" s="3" t="s">
        <v>74</v>
      </c>
      <c r="AF116" s="3" t="s">
        <v>74</v>
      </c>
      <c r="AG116" s="3">
        <v>0</v>
      </c>
      <c r="AH116" s="3">
        <v>0</v>
      </c>
      <c r="AI116" s="3">
        <v>0</v>
      </c>
      <c r="AJ116" s="3">
        <v>0</v>
      </c>
      <c r="AK116" s="3">
        <v>1</v>
      </c>
      <c r="AL116" s="3" t="s">
        <v>1978</v>
      </c>
      <c r="AM116" s="3" t="s">
        <v>1979</v>
      </c>
      <c r="AN116" s="3" t="s">
        <v>1980</v>
      </c>
      <c r="AO116" s="3" t="s">
        <v>2545</v>
      </c>
      <c r="AP116" s="3" t="s">
        <v>74</v>
      </c>
      <c r="AQ116" s="3" t="s">
        <v>2546</v>
      </c>
      <c r="AR116" s="3" t="s">
        <v>2547</v>
      </c>
      <c r="AS116" s="3" t="s">
        <v>74</v>
      </c>
      <c r="AT116" s="3" t="s">
        <v>74</v>
      </c>
      <c r="AU116" s="3">
        <v>2003</v>
      </c>
      <c r="AV116" s="3">
        <v>7</v>
      </c>
      <c r="AW116" s="3" t="s">
        <v>74</v>
      </c>
      <c r="AX116" s="3" t="s">
        <v>74</v>
      </c>
      <c r="AY116" s="3" t="s">
        <v>74</v>
      </c>
      <c r="AZ116" s="3" t="s">
        <v>74</v>
      </c>
      <c r="BA116" s="3" t="s">
        <v>74</v>
      </c>
      <c r="BB116" s="3">
        <v>199</v>
      </c>
      <c r="BC116" s="3">
        <v>207</v>
      </c>
      <c r="BD116" s="3" t="s">
        <v>74</v>
      </c>
      <c r="BE116" s="3" t="s">
        <v>74</v>
      </c>
      <c r="BF116" s="3" t="s">
        <v>74</v>
      </c>
      <c r="BG116" s="3" t="s">
        <v>74</v>
      </c>
      <c r="BH116" s="3" t="s">
        <v>74</v>
      </c>
      <c r="BI116" s="3">
        <v>9</v>
      </c>
      <c r="BJ116" s="3" t="s">
        <v>1625</v>
      </c>
      <c r="BK116" s="3" t="s">
        <v>134</v>
      </c>
      <c r="BL116" s="3" t="s">
        <v>1626</v>
      </c>
      <c r="BM116" s="3" t="s">
        <v>2548</v>
      </c>
      <c r="BN116" s="3" t="s">
        <v>74</v>
      </c>
      <c r="BO116" s="3" t="s">
        <v>74</v>
      </c>
      <c r="BP116" s="3" t="s">
        <v>74</v>
      </c>
      <c r="BQ116" s="3" t="s">
        <v>74</v>
      </c>
      <c r="BR116" s="3" t="s">
        <v>169</v>
      </c>
      <c r="BS116" s="3" t="s">
        <v>2549</v>
      </c>
      <c r="BT116" s="3" t="s">
        <v>106</v>
      </c>
      <c r="BU116" s="1"/>
    </row>
    <row r="117" spans="1:73">
      <c r="A117" s="3" t="s">
        <v>72</v>
      </c>
      <c r="B117" s="3" t="s">
        <v>2550</v>
      </c>
      <c r="C117" s="3" t="s">
        <v>74</v>
      </c>
      <c r="D117" s="3" t="s">
        <v>74</v>
      </c>
      <c r="E117" s="3" t="s">
        <v>74</v>
      </c>
      <c r="F117" s="3" t="s">
        <v>2550</v>
      </c>
      <c r="G117" s="3" t="s">
        <v>74</v>
      </c>
      <c r="H117" s="3" t="s">
        <v>74</v>
      </c>
      <c r="I117" s="3" t="s">
        <v>2551</v>
      </c>
      <c r="J117" s="3" t="s">
        <v>2180</v>
      </c>
      <c r="K117" s="3" t="s">
        <v>74</v>
      </c>
      <c r="L117" s="3" t="s">
        <v>74</v>
      </c>
      <c r="M117" s="3" t="s">
        <v>78</v>
      </c>
      <c r="N117" s="3" t="s">
        <v>79</v>
      </c>
      <c r="O117" s="3" t="s">
        <v>74</v>
      </c>
      <c r="P117" s="3" t="s">
        <v>74</v>
      </c>
      <c r="Q117" s="3" t="s">
        <v>74</v>
      </c>
      <c r="R117" s="3" t="s">
        <v>74</v>
      </c>
      <c r="S117" s="3" t="s">
        <v>74</v>
      </c>
      <c r="T117" s="3" t="s">
        <v>2552</v>
      </c>
      <c r="U117" s="3" t="s">
        <v>74</v>
      </c>
      <c r="V117" s="3" t="s">
        <v>2553</v>
      </c>
      <c r="W117" s="3" t="s">
        <v>2554</v>
      </c>
      <c r="X117" s="3" t="s">
        <v>2555</v>
      </c>
      <c r="Y117" s="3" t="s">
        <v>2556</v>
      </c>
      <c r="Z117" s="3" t="s">
        <v>74</v>
      </c>
      <c r="AA117" s="3" t="s">
        <v>74</v>
      </c>
      <c r="AB117" s="3" t="s">
        <v>74</v>
      </c>
      <c r="AC117" s="3" t="s">
        <v>74</v>
      </c>
      <c r="AD117" s="3" t="s">
        <v>74</v>
      </c>
      <c r="AE117" s="3" t="s">
        <v>74</v>
      </c>
      <c r="AF117" s="3" t="s">
        <v>74</v>
      </c>
      <c r="AG117" s="3">
        <v>17</v>
      </c>
      <c r="AH117" s="3">
        <v>7</v>
      </c>
      <c r="AI117" s="3">
        <v>8</v>
      </c>
      <c r="AJ117" s="3">
        <v>1</v>
      </c>
      <c r="AK117" s="3">
        <v>6</v>
      </c>
      <c r="AL117" s="3" t="s">
        <v>2528</v>
      </c>
      <c r="AM117" s="3" t="s">
        <v>631</v>
      </c>
      <c r="AN117" s="3" t="s">
        <v>2529</v>
      </c>
      <c r="AO117" s="3" t="s">
        <v>2189</v>
      </c>
      <c r="AP117" s="3" t="s">
        <v>74</v>
      </c>
      <c r="AQ117" s="3" t="s">
        <v>74</v>
      </c>
      <c r="AR117" s="3" t="s">
        <v>2190</v>
      </c>
      <c r="AS117" s="3" t="s">
        <v>2191</v>
      </c>
      <c r="AT117" s="3" t="s">
        <v>480</v>
      </c>
      <c r="AU117" s="3">
        <v>2002</v>
      </c>
      <c r="AV117" s="3">
        <v>41</v>
      </c>
      <c r="AW117" s="3">
        <v>7</v>
      </c>
      <c r="AX117" s="3" t="s">
        <v>74</v>
      </c>
      <c r="AY117" s="3" t="s">
        <v>74</v>
      </c>
      <c r="AZ117" s="3" t="s">
        <v>74</v>
      </c>
      <c r="BA117" s="3" t="s">
        <v>74</v>
      </c>
      <c r="BB117" s="3">
        <v>776</v>
      </c>
      <c r="BC117" s="3">
        <v>784</v>
      </c>
      <c r="BD117" s="3" t="s">
        <v>74</v>
      </c>
      <c r="BE117" s="3" t="s">
        <v>2557</v>
      </c>
      <c r="BF117" s="3" t="s">
        <v>2558</v>
      </c>
      <c r="BG117" s="3" t="s">
        <v>74</v>
      </c>
      <c r="BH117" s="3" t="s">
        <v>74</v>
      </c>
      <c r="BI117" s="3">
        <v>9</v>
      </c>
      <c r="BJ117" s="3" t="s">
        <v>1625</v>
      </c>
      <c r="BK117" s="3" t="s">
        <v>165</v>
      </c>
      <c r="BL117" s="3" t="s">
        <v>1626</v>
      </c>
      <c r="BM117" s="3" t="s">
        <v>2559</v>
      </c>
      <c r="BN117" s="3" t="s">
        <v>74</v>
      </c>
      <c r="BO117" s="3" t="s">
        <v>74</v>
      </c>
      <c r="BP117" s="3" t="s">
        <v>74</v>
      </c>
      <c r="BQ117" s="3" t="s">
        <v>74</v>
      </c>
      <c r="BR117" s="3" t="s">
        <v>196</v>
      </c>
      <c r="BS117" s="3" t="s">
        <v>2560</v>
      </c>
      <c r="BT117" s="3" t="s">
        <v>106</v>
      </c>
    </row>
    <row r="118" spans="1:73">
      <c r="A118" s="3" t="s">
        <v>72</v>
      </c>
      <c r="B118" s="3" t="s">
        <v>2561</v>
      </c>
      <c r="C118" s="3" t="s">
        <v>74</v>
      </c>
      <c r="D118" s="3" t="s">
        <v>74</v>
      </c>
      <c r="E118" s="3" t="s">
        <v>74</v>
      </c>
      <c r="F118" s="3" t="s">
        <v>2561</v>
      </c>
      <c r="G118" s="3" t="s">
        <v>74</v>
      </c>
      <c r="H118" s="3" t="s">
        <v>74</v>
      </c>
      <c r="I118" s="3" t="s">
        <v>2562</v>
      </c>
      <c r="J118" s="3" t="s">
        <v>1682</v>
      </c>
      <c r="K118" s="3" t="s">
        <v>74</v>
      </c>
      <c r="L118" s="3" t="s">
        <v>74</v>
      </c>
      <c r="M118" s="3" t="s">
        <v>78</v>
      </c>
      <c r="N118" s="3" t="s">
        <v>79</v>
      </c>
      <c r="O118" s="3" t="s">
        <v>74</v>
      </c>
      <c r="P118" s="3" t="s">
        <v>74</v>
      </c>
      <c r="Q118" s="3" t="s">
        <v>74</v>
      </c>
      <c r="R118" s="3" t="s">
        <v>74</v>
      </c>
      <c r="S118" s="3" t="s">
        <v>74</v>
      </c>
      <c r="T118" s="3" t="s">
        <v>2563</v>
      </c>
      <c r="U118" s="3" t="s">
        <v>74</v>
      </c>
      <c r="V118" s="3" t="s">
        <v>2564</v>
      </c>
      <c r="W118" s="3" t="s">
        <v>2565</v>
      </c>
      <c r="X118" s="3" t="s">
        <v>74</v>
      </c>
      <c r="Y118" s="3" t="s">
        <v>2566</v>
      </c>
      <c r="Z118" s="3" t="s">
        <v>74</v>
      </c>
      <c r="AA118" s="3" t="s">
        <v>74</v>
      </c>
      <c r="AB118" s="3" t="s">
        <v>74</v>
      </c>
      <c r="AC118" s="3" t="s">
        <v>74</v>
      </c>
      <c r="AD118" s="3" t="s">
        <v>74</v>
      </c>
      <c r="AE118" s="3" t="s">
        <v>74</v>
      </c>
      <c r="AF118" s="3" t="s">
        <v>74</v>
      </c>
      <c r="AG118" s="3">
        <v>23</v>
      </c>
      <c r="AH118" s="3">
        <v>29</v>
      </c>
      <c r="AI118" s="3">
        <v>29</v>
      </c>
      <c r="AJ118" s="3">
        <v>0</v>
      </c>
      <c r="AK118" s="3">
        <v>19</v>
      </c>
      <c r="AL118" s="3" t="s">
        <v>2567</v>
      </c>
      <c r="AM118" s="3" t="s">
        <v>154</v>
      </c>
      <c r="AN118" s="3" t="s">
        <v>155</v>
      </c>
      <c r="AO118" s="3" t="s">
        <v>1693</v>
      </c>
      <c r="AP118" s="3" t="s">
        <v>74</v>
      </c>
      <c r="AQ118" s="3" t="s">
        <v>74</v>
      </c>
      <c r="AR118" s="3" t="s">
        <v>1695</v>
      </c>
      <c r="AS118" s="3" t="s">
        <v>1696</v>
      </c>
      <c r="AT118" s="3" t="s">
        <v>706</v>
      </c>
      <c r="AU118" s="3">
        <v>2001</v>
      </c>
      <c r="AV118" s="3">
        <v>28</v>
      </c>
      <c r="AW118" s="3">
        <v>8</v>
      </c>
      <c r="AX118" s="3" t="s">
        <v>74</v>
      </c>
      <c r="AY118" s="3" t="s">
        <v>74</v>
      </c>
      <c r="AZ118" s="3" t="s">
        <v>74</v>
      </c>
      <c r="BA118" s="3" t="s">
        <v>74</v>
      </c>
      <c r="BB118" s="3">
        <v>843</v>
      </c>
      <c r="BC118" s="3">
        <v>860</v>
      </c>
      <c r="BD118" s="3" t="s">
        <v>74</v>
      </c>
      <c r="BE118" s="3" t="s">
        <v>2568</v>
      </c>
      <c r="BF118" s="3" t="s">
        <v>2569</v>
      </c>
      <c r="BG118" s="3" t="s">
        <v>74</v>
      </c>
      <c r="BH118" s="3" t="s">
        <v>74</v>
      </c>
      <c r="BI118" s="3">
        <v>18</v>
      </c>
      <c r="BJ118" s="3" t="s">
        <v>1699</v>
      </c>
      <c r="BK118" s="3" t="s">
        <v>246</v>
      </c>
      <c r="BL118" s="3" t="s">
        <v>1701</v>
      </c>
      <c r="BM118" s="3" t="s">
        <v>2570</v>
      </c>
      <c r="BN118" s="3" t="s">
        <v>74</v>
      </c>
      <c r="BO118" s="3" t="s">
        <v>74</v>
      </c>
      <c r="BP118" s="3" t="s">
        <v>74</v>
      </c>
      <c r="BQ118" s="3" t="s">
        <v>74</v>
      </c>
      <c r="BR118" s="3" t="s">
        <v>196</v>
      </c>
      <c r="BS118" s="3" t="s">
        <v>2571</v>
      </c>
      <c r="BT118" s="3" t="s">
        <v>106</v>
      </c>
    </row>
    <row r="119" spans="1:73">
      <c r="A119" s="3" t="s">
        <v>72</v>
      </c>
      <c r="B119" s="3" t="s">
        <v>2572</v>
      </c>
      <c r="C119" s="3" t="s">
        <v>74</v>
      </c>
      <c r="D119" s="3" t="s">
        <v>74</v>
      </c>
      <c r="E119" s="3" t="s">
        <v>74</v>
      </c>
      <c r="F119" s="3" t="s">
        <v>2572</v>
      </c>
      <c r="G119" s="3" t="s">
        <v>74</v>
      </c>
      <c r="H119" s="3" t="s">
        <v>74</v>
      </c>
      <c r="I119" s="3" t="s">
        <v>2573</v>
      </c>
      <c r="J119" s="3" t="s">
        <v>2574</v>
      </c>
      <c r="K119" s="3" t="s">
        <v>74</v>
      </c>
      <c r="L119" s="3" t="s">
        <v>74</v>
      </c>
      <c r="M119" s="3" t="s">
        <v>78</v>
      </c>
      <c r="N119" s="3" t="s">
        <v>79</v>
      </c>
      <c r="O119" s="3" t="s">
        <v>74</v>
      </c>
      <c r="P119" s="3" t="s">
        <v>74</v>
      </c>
      <c r="Q119" s="3" t="s">
        <v>74</v>
      </c>
      <c r="R119" s="3" t="s">
        <v>74</v>
      </c>
      <c r="S119" s="3" t="s">
        <v>74</v>
      </c>
      <c r="T119" s="3" t="s">
        <v>2575</v>
      </c>
      <c r="U119" s="3" t="s">
        <v>74</v>
      </c>
      <c r="V119" s="3" t="s">
        <v>2576</v>
      </c>
      <c r="W119" s="3" t="s">
        <v>2577</v>
      </c>
      <c r="X119" s="3" t="s">
        <v>2578</v>
      </c>
      <c r="Y119" s="3" t="s">
        <v>2579</v>
      </c>
      <c r="Z119" s="3" t="s">
        <v>74</v>
      </c>
      <c r="AA119" s="3" t="s">
        <v>2580</v>
      </c>
      <c r="AB119" s="3" t="s">
        <v>74</v>
      </c>
      <c r="AC119" s="3" t="s">
        <v>74</v>
      </c>
      <c r="AD119" s="3" t="s">
        <v>74</v>
      </c>
      <c r="AE119" s="3" t="s">
        <v>74</v>
      </c>
      <c r="AF119" s="3" t="s">
        <v>74</v>
      </c>
      <c r="AG119" s="3">
        <v>11</v>
      </c>
      <c r="AH119" s="3">
        <v>52</v>
      </c>
      <c r="AI119" s="3">
        <v>56</v>
      </c>
      <c r="AJ119" s="3">
        <v>2</v>
      </c>
      <c r="AK119" s="3">
        <v>27</v>
      </c>
      <c r="AL119" s="3" t="s">
        <v>503</v>
      </c>
      <c r="AM119" s="3" t="s">
        <v>504</v>
      </c>
      <c r="AN119" s="3" t="s">
        <v>505</v>
      </c>
      <c r="AO119" s="3" t="s">
        <v>2581</v>
      </c>
      <c r="AP119" s="3" t="s">
        <v>74</v>
      </c>
      <c r="AQ119" s="3" t="s">
        <v>74</v>
      </c>
      <c r="AR119" s="3" t="s">
        <v>2574</v>
      </c>
      <c r="AS119" s="3" t="s">
        <v>2582</v>
      </c>
      <c r="AT119" s="3" t="s">
        <v>2583</v>
      </c>
      <c r="AU119" s="3">
        <v>2000</v>
      </c>
      <c r="AV119" s="3">
        <v>29</v>
      </c>
      <c r="AW119" s="3" t="s">
        <v>2584</v>
      </c>
      <c r="AX119" s="3" t="s">
        <v>74</v>
      </c>
      <c r="AY119" s="3" t="s">
        <v>74</v>
      </c>
      <c r="AZ119" s="3" t="s">
        <v>74</v>
      </c>
      <c r="BA119" s="3" t="s">
        <v>74</v>
      </c>
      <c r="BB119" s="3">
        <v>557</v>
      </c>
      <c r="BC119" s="3">
        <v>572</v>
      </c>
      <c r="BD119" s="3" t="s">
        <v>74</v>
      </c>
      <c r="BE119" s="3" t="s">
        <v>2585</v>
      </c>
      <c r="BF119" s="3" t="s">
        <v>2586</v>
      </c>
      <c r="BG119" s="3" t="s">
        <v>74</v>
      </c>
      <c r="BH119" s="3" t="s">
        <v>74</v>
      </c>
      <c r="BI119" s="3">
        <v>16</v>
      </c>
      <c r="BJ119" s="3" t="s">
        <v>2587</v>
      </c>
      <c r="BK119" s="3" t="s">
        <v>165</v>
      </c>
      <c r="BL119" s="3" t="s">
        <v>2588</v>
      </c>
      <c r="BM119" s="3" t="s">
        <v>2589</v>
      </c>
      <c r="BN119" s="3" t="s">
        <v>74</v>
      </c>
      <c r="BO119" s="3" t="s">
        <v>74</v>
      </c>
      <c r="BP119" s="3" t="s">
        <v>74</v>
      </c>
      <c r="BQ119" s="3" t="s">
        <v>74</v>
      </c>
      <c r="BR119" s="3" t="s">
        <v>196</v>
      </c>
      <c r="BS119" s="3" t="s">
        <v>2590</v>
      </c>
      <c r="BT119" s="3" t="s">
        <v>106</v>
      </c>
    </row>
    <row r="120" spans="1:73">
      <c r="A120" s="3" t="s">
        <v>72</v>
      </c>
      <c r="B120" s="3" t="s">
        <v>2591</v>
      </c>
      <c r="C120" s="3" t="s">
        <v>74</v>
      </c>
      <c r="D120" s="3" t="s">
        <v>74</v>
      </c>
      <c r="E120" s="3" t="s">
        <v>74</v>
      </c>
      <c r="F120" s="3" t="s">
        <v>2591</v>
      </c>
      <c r="G120" s="3" t="s">
        <v>74</v>
      </c>
      <c r="H120" s="3" t="s">
        <v>74</v>
      </c>
      <c r="I120" s="3" t="s">
        <v>2592</v>
      </c>
      <c r="J120" s="3" t="s">
        <v>2180</v>
      </c>
      <c r="K120" s="3" t="s">
        <v>74</v>
      </c>
      <c r="L120" s="3" t="s">
        <v>74</v>
      </c>
      <c r="M120" s="3" t="s">
        <v>78</v>
      </c>
      <c r="N120" s="3" t="s">
        <v>79</v>
      </c>
      <c r="O120" s="3" t="s">
        <v>74</v>
      </c>
      <c r="P120" s="3" t="s">
        <v>74</v>
      </c>
      <c r="Q120" s="3" t="s">
        <v>74</v>
      </c>
      <c r="R120" s="3" t="s">
        <v>74</v>
      </c>
      <c r="S120" s="3" t="s">
        <v>74</v>
      </c>
      <c r="T120" s="3" t="s">
        <v>2593</v>
      </c>
      <c r="U120" s="3" t="s">
        <v>74</v>
      </c>
      <c r="V120" s="3" t="s">
        <v>2594</v>
      </c>
      <c r="W120" s="3" t="s">
        <v>2595</v>
      </c>
      <c r="X120" s="3" t="s">
        <v>74</v>
      </c>
      <c r="Y120" s="3" t="s">
        <v>2596</v>
      </c>
      <c r="Z120" s="3" t="s">
        <v>74</v>
      </c>
      <c r="AA120" s="3" t="s">
        <v>2597</v>
      </c>
      <c r="AB120" s="3" t="s">
        <v>2598</v>
      </c>
      <c r="AC120" s="3" t="s">
        <v>74</v>
      </c>
      <c r="AD120" s="3" t="s">
        <v>74</v>
      </c>
      <c r="AE120" s="3" t="s">
        <v>74</v>
      </c>
      <c r="AF120" s="3" t="s">
        <v>74</v>
      </c>
      <c r="AG120" s="3">
        <v>18</v>
      </c>
      <c r="AH120" s="3">
        <v>3</v>
      </c>
      <c r="AI120" s="3">
        <v>3</v>
      </c>
      <c r="AJ120" s="3">
        <v>0</v>
      </c>
      <c r="AK120" s="3">
        <v>0</v>
      </c>
      <c r="AL120" s="3" t="s">
        <v>630</v>
      </c>
      <c r="AM120" s="3" t="s">
        <v>631</v>
      </c>
      <c r="AN120" s="3" t="s">
        <v>921</v>
      </c>
      <c r="AO120" s="3" t="s">
        <v>2189</v>
      </c>
      <c r="AP120" s="3" t="s">
        <v>74</v>
      </c>
      <c r="AQ120" s="3" t="s">
        <v>74</v>
      </c>
      <c r="AR120" s="3" t="s">
        <v>2190</v>
      </c>
      <c r="AS120" s="3" t="s">
        <v>2191</v>
      </c>
      <c r="AT120" s="3" t="s">
        <v>480</v>
      </c>
      <c r="AU120" s="3">
        <v>2000</v>
      </c>
      <c r="AV120" s="3">
        <v>39</v>
      </c>
      <c r="AW120" s="3">
        <v>5</v>
      </c>
      <c r="AX120" s="3" t="s">
        <v>74</v>
      </c>
      <c r="AY120" s="3" t="s">
        <v>74</v>
      </c>
      <c r="AZ120" s="3" t="s">
        <v>74</v>
      </c>
      <c r="BA120" s="3" t="s">
        <v>74</v>
      </c>
      <c r="BB120" s="3">
        <v>482</v>
      </c>
      <c r="BC120" s="3">
        <v>487</v>
      </c>
      <c r="BD120" s="3" t="s">
        <v>74</v>
      </c>
      <c r="BE120" s="3" t="s">
        <v>2599</v>
      </c>
      <c r="BF120" s="3" t="s">
        <v>2600</v>
      </c>
      <c r="BG120" s="3" t="s">
        <v>74</v>
      </c>
      <c r="BH120" s="3" t="s">
        <v>74</v>
      </c>
      <c r="BI120" s="3">
        <v>6</v>
      </c>
      <c r="BJ120" s="3" t="s">
        <v>1625</v>
      </c>
      <c r="BK120" s="3" t="s">
        <v>165</v>
      </c>
      <c r="BL120" s="3" t="s">
        <v>1626</v>
      </c>
      <c r="BM120" s="3" t="s">
        <v>2601</v>
      </c>
      <c r="BN120" s="3" t="s">
        <v>74</v>
      </c>
      <c r="BO120" s="3" t="s">
        <v>74</v>
      </c>
      <c r="BP120" s="3" t="s">
        <v>74</v>
      </c>
      <c r="BQ120" s="3" t="s">
        <v>74</v>
      </c>
      <c r="BR120" s="3" t="s">
        <v>196</v>
      </c>
      <c r="BS120" s="3" t="s">
        <v>2602</v>
      </c>
      <c r="BT120" s="3" t="s">
        <v>106</v>
      </c>
    </row>
    <row r="121" spans="1:73">
      <c r="A121" s="3" t="s">
        <v>107</v>
      </c>
      <c r="B121" s="3" t="s">
        <v>2603</v>
      </c>
      <c r="C121" s="3" t="s">
        <v>74</v>
      </c>
      <c r="D121" s="3" t="s">
        <v>2604</v>
      </c>
      <c r="E121" s="3" t="s">
        <v>74</v>
      </c>
      <c r="F121" s="3" t="s">
        <v>2603</v>
      </c>
      <c r="G121" s="3" t="s">
        <v>74</v>
      </c>
      <c r="H121" s="3" t="s">
        <v>74</v>
      </c>
      <c r="I121" s="3" t="s">
        <v>2605</v>
      </c>
      <c r="J121" s="3" t="s">
        <v>2606</v>
      </c>
      <c r="K121" s="3" t="s">
        <v>74</v>
      </c>
      <c r="L121" s="3" t="s">
        <v>74</v>
      </c>
      <c r="M121" s="3" t="s">
        <v>78</v>
      </c>
      <c r="N121" s="3" t="s">
        <v>114</v>
      </c>
      <c r="O121" s="3" t="s">
        <v>2607</v>
      </c>
      <c r="P121" s="3" t="s">
        <v>2608</v>
      </c>
      <c r="Q121" s="3" t="s">
        <v>2609</v>
      </c>
      <c r="R121" s="3" t="s">
        <v>2610</v>
      </c>
      <c r="S121" s="3" t="s">
        <v>74</v>
      </c>
      <c r="T121" s="3" t="s">
        <v>74</v>
      </c>
      <c r="U121" s="3" t="s">
        <v>74</v>
      </c>
      <c r="V121" s="3" t="s">
        <v>2611</v>
      </c>
      <c r="W121" s="3" t="s">
        <v>2612</v>
      </c>
      <c r="X121" s="3" t="s">
        <v>74</v>
      </c>
      <c r="Y121" s="3" t="s">
        <v>74</v>
      </c>
      <c r="Z121" s="3" t="s">
        <v>74</v>
      </c>
      <c r="AA121" s="3" t="s">
        <v>74</v>
      </c>
      <c r="AB121" s="3" t="s">
        <v>74</v>
      </c>
      <c r="AC121" s="3" t="s">
        <v>74</v>
      </c>
      <c r="AD121" s="3" t="s">
        <v>74</v>
      </c>
      <c r="AE121" s="3" t="s">
        <v>74</v>
      </c>
      <c r="AF121" s="3" t="s">
        <v>74</v>
      </c>
      <c r="AG121" s="3">
        <v>0</v>
      </c>
      <c r="AH121" s="3">
        <v>0</v>
      </c>
      <c r="AI121" s="3">
        <v>0</v>
      </c>
      <c r="AJ121" s="3">
        <v>0</v>
      </c>
      <c r="AK121" s="3">
        <v>0</v>
      </c>
      <c r="AL121" s="3" t="s">
        <v>2613</v>
      </c>
      <c r="AM121" s="3" t="s">
        <v>2614</v>
      </c>
      <c r="AN121" s="3" t="s">
        <v>2615</v>
      </c>
      <c r="AO121" s="3" t="s">
        <v>74</v>
      </c>
      <c r="AP121" s="3" t="s">
        <v>74</v>
      </c>
      <c r="AQ121" s="3" t="s">
        <v>74</v>
      </c>
      <c r="AR121" s="3" t="s">
        <v>74</v>
      </c>
      <c r="AS121" s="3" t="s">
        <v>74</v>
      </c>
      <c r="AT121" s="3" t="s">
        <v>74</v>
      </c>
      <c r="AU121" s="3">
        <v>1997</v>
      </c>
      <c r="AV121" s="3" t="s">
        <v>74</v>
      </c>
      <c r="AW121" s="3" t="s">
        <v>74</v>
      </c>
      <c r="AX121" s="3" t="s">
        <v>74</v>
      </c>
      <c r="AY121" s="3" t="s">
        <v>74</v>
      </c>
      <c r="AZ121" s="3" t="s">
        <v>74</v>
      </c>
      <c r="BA121" s="3" t="s">
        <v>74</v>
      </c>
      <c r="BB121" s="3">
        <v>255</v>
      </c>
      <c r="BC121" s="3">
        <v>261</v>
      </c>
      <c r="BD121" s="3" t="s">
        <v>74</v>
      </c>
      <c r="BE121" s="3" t="s">
        <v>74</v>
      </c>
      <c r="BF121" s="3" t="s">
        <v>74</v>
      </c>
      <c r="BG121" s="3" t="s">
        <v>74</v>
      </c>
      <c r="BH121" s="3" t="s">
        <v>74</v>
      </c>
      <c r="BI121" s="3">
        <v>7</v>
      </c>
      <c r="BJ121" s="3" t="s">
        <v>2616</v>
      </c>
      <c r="BK121" s="3" t="s">
        <v>1916</v>
      </c>
      <c r="BL121" s="3" t="s">
        <v>2617</v>
      </c>
      <c r="BM121" s="3" t="s">
        <v>2618</v>
      </c>
      <c r="BN121" s="3" t="s">
        <v>74</v>
      </c>
      <c r="BO121" s="3" t="s">
        <v>74</v>
      </c>
      <c r="BP121" s="3" t="s">
        <v>74</v>
      </c>
      <c r="BQ121" s="3" t="s">
        <v>74</v>
      </c>
      <c r="BR121" s="3" t="s">
        <v>196</v>
      </c>
      <c r="BS121" s="3" t="s">
        <v>2619</v>
      </c>
      <c r="BT121" s="3" t="s">
        <v>106</v>
      </c>
    </row>
    <row r="122" spans="1:73">
      <c r="A122" s="3" t="s">
        <v>107</v>
      </c>
      <c r="B122" s="3" t="s">
        <v>2620</v>
      </c>
      <c r="C122" s="3" t="s">
        <v>74</v>
      </c>
      <c r="D122" s="3" t="s">
        <v>2621</v>
      </c>
      <c r="E122" s="3" t="s">
        <v>74</v>
      </c>
      <c r="F122" s="3" t="s">
        <v>2620</v>
      </c>
      <c r="G122" s="3" t="s">
        <v>74</v>
      </c>
      <c r="H122" s="3" t="s">
        <v>74</v>
      </c>
      <c r="I122" s="3" t="s">
        <v>2622</v>
      </c>
      <c r="J122" s="3" t="s">
        <v>2623</v>
      </c>
      <c r="K122" s="3" t="s">
        <v>74</v>
      </c>
      <c r="L122" s="3" t="s">
        <v>74</v>
      </c>
      <c r="M122" s="3" t="s">
        <v>78</v>
      </c>
      <c r="N122" s="3" t="s">
        <v>114</v>
      </c>
      <c r="O122" s="3" t="s">
        <v>2624</v>
      </c>
      <c r="P122" s="3" t="s">
        <v>2625</v>
      </c>
      <c r="Q122" s="3" t="s">
        <v>2626</v>
      </c>
      <c r="R122" s="3" t="s">
        <v>2627</v>
      </c>
      <c r="S122" s="3" t="s">
        <v>74</v>
      </c>
      <c r="T122" s="3" t="s">
        <v>74</v>
      </c>
      <c r="U122" s="3" t="s">
        <v>74</v>
      </c>
      <c r="V122" s="3" t="s">
        <v>2628</v>
      </c>
      <c r="W122" s="3" t="s">
        <v>74</v>
      </c>
      <c r="X122" s="3" t="s">
        <v>74</v>
      </c>
      <c r="Y122" s="3" t="s">
        <v>2629</v>
      </c>
      <c r="Z122" s="3" t="s">
        <v>74</v>
      </c>
      <c r="AA122" s="3" t="s">
        <v>2580</v>
      </c>
      <c r="AB122" s="3" t="s">
        <v>74</v>
      </c>
      <c r="AC122" s="3" t="s">
        <v>74</v>
      </c>
      <c r="AD122" s="3" t="s">
        <v>74</v>
      </c>
      <c r="AE122" s="3" t="s">
        <v>74</v>
      </c>
      <c r="AF122" s="3" t="s">
        <v>74</v>
      </c>
      <c r="AG122" s="3">
        <v>0</v>
      </c>
      <c r="AH122" s="3">
        <v>1</v>
      </c>
      <c r="AI122" s="3">
        <v>1</v>
      </c>
      <c r="AJ122" s="3">
        <v>0</v>
      </c>
      <c r="AK122" s="3">
        <v>2</v>
      </c>
      <c r="AL122" s="3" t="s">
        <v>2630</v>
      </c>
      <c r="AM122" s="3" t="s">
        <v>2631</v>
      </c>
      <c r="AN122" s="3" t="s">
        <v>2632</v>
      </c>
      <c r="AO122" s="3" t="s">
        <v>74</v>
      </c>
      <c r="AP122" s="3" t="s">
        <v>74</v>
      </c>
      <c r="AQ122" s="3" t="s">
        <v>2633</v>
      </c>
      <c r="AR122" s="3" t="s">
        <v>74</v>
      </c>
      <c r="AS122" s="3" t="s">
        <v>74</v>
      </c>
      <c r="AT122" s="3" t="s">
        <v>74</v>
      </c>
      <c r="AU122" s="3">
        <v>1997</v>
      </c>
      <c r="AV122" s="3" t="s">
        <v>74</v>
      </c>
      <c r="AW122" s="3" t="s">
        <v>74</v>
      </c>
      <c r="AX122" s="3" t="s">
        <v>74</v>
      </c>
      <c r="AY122" s="3" t="s">
        <v>74</v>
      </c>
      <c r="AZ122" s="3" t="s">
        <v>74</v>
      </c>
      <c r="BA122" s="3" t="s">
        <v>74</v>
      </c>
      <c r="BB122" s="3">
        <v>137</v>
      </c>
      <c r="BC122" s="3">
        <v>142</v>
      </c>
      <c r="BD122" s="3" t="s">
        <v>74</v>
      </c>
      <c r="BE122" s="3" t="s">
        <v>74</v>
      </c>
      <c r="BF122" s="3" t="s">
        <v>74</v>
      </c>
      <c r="BG122" s="3" t="s">
        <v>74</v>
      </c>
      <c r="BH122" s="3" t="s">
        <v>74</v>
      </c>
      <c r="BI122" s="3">
        <v>6</v>
      </c>
      <c r="BJ122" s="3" t="s">
        <v>2634</v>
      </c>
      <c r="BK122" s="3" t="s">
        <v>134</v>
      </c>
      <c r="BL122" s="3" t="s">
        <v>1626</v>
      </c>
      <c r="BM122" s="3" t="s">
        <v>2635</v>
      </c>
      <c r="BN122" s="3" t="s">
        <v>74</v>
      </c>
      <c r="BO122" s="3" t="s">
        <v>74</v>
      </c>
      <c r="BP122" s="3" t="s">
        <v>74</v>
      </c>
      <c r="BQ122" s="3" t="s">
        <v>74</v>
      </c>
      <c r="BR122" s="3" t="s">
        <v>169</v>
      </c>
      <c r="BS122" s="3" t="s">
        <v>2636</v>
      </c>
      <c r="BT122" s="3" t="s">
        <v>106</v>
      </c>
      <c r="BU122" s="1"/>
    </row>
    <row r="123" spans="1:73" ht="17.25" customHeight="1">
      <c r="A123" s="3" t="s">
        <v>72</v>
      </c>
      <c r="B123" s="3" t="s">
        <v>2637</v>
      </c>
      <c r="C123" s="3" t="s">
        <v>74</v>
      </c>
      <c r="D123" s="3" t="s">
        <v>74</v>
      </c>
      <c r="E123" s="3" t="s">
        <v>74</v>
      </c>
      <c r="F123" s="3" t="s">
        <v>2637</v>
      </c>
      <c r="G123" s="3" t="s">
        <v>74</v>
      </c>
      <c r="H123" s="3" t="s">
        <v>74</v>
      </c>
      <c r="I123" s="3" t="s">
        <v>2638</v>
      </c>
      <c r="J123" s="3" t="s">
        <v>2180</v>
      </c>
      <c r="K123" s="3" t="s">
        <v>74</v>
      </c>
      <c r="L123" s="3" t="s">
        <v>74</v>
      </c>
      <c r="M123" s="3" t="s">
        <v>78</v>
      </c>
      <c r="N123" s="3" t="s">
        <v>1034</v>
      </c>
      <c r="O123" s="3" t="s">
        <v>2639</v>
      </c>
      <c r="P123" s="3" t="s">
        <v>2640</v>
      </c>
      <c r="Q123" s="3" t="s">
        <v>2626</v>
      </c>
      <c r="R123" s="3" t="s">
        <v>74</v>
      </c>
      <c r="S123" s="3" t="s">
        <v>74</v>
      </c>
      <c r="T123" s="3" t="s">
        <v>2641</v>
      </c>
      <c r="U123" s="3" t="s">
        <v>74</v>
      </c>
      <c r="V123" s="3" t="s">
        <v>2642</v>
      </c>
      <c r="W123" s="3" t="s">
        <v>74</v>
      </c>
      <c r="X123" s="3" t="s">
        <v>74</v>
      </c>
      <c r="Y123" s="3" t="s">
        <v>2643</v>
      </c>
      <c r="Z123" s="3" t="s">
        <v>74</v>
      </c>
      <c r="AA123" s="3" t="s">
        <v>2580</v>
      </c>
      <c r="AB123" s="3" t="s">
        <v>74</v>
      </c>
      <c r="AC123" s="3" t="s">
        <v>74</v>
      </c>
      <c r="AD123" s="3" t="s">
        <v>74</v>
      </c>
      <c r="AE123" s="3" t="s">
        <v>74</v>
      </c>
      <c r="AF123" s="3" t="s">
        <v>74</v>
      </c>
      <c r="AG123" s="3">
        <v>2</v>
      </c>
      <c r="AH123" s="3">
        <v>12</v>
      </c>
      <c r="AI123" s="3">
        <v>13</v>
      </c>
      <c r="AJ123" s="3">
        <v>0</v>
      </c>
      <c r="AK123" s="3">
        <v>15</v>
      </c>
      <c r="AL123" s="3" t="s">
        <v>2644</v>
      </c>
      <c r="AM123" s="3" t="s">
        <v>631</v>
      </c>
      <c r="AN123" s="3" t="s">
        <v>2645</v>
      </c>
      <c r="AO123" s="3" t="s">
        <v>2646</v>
      </c>
      <c r="AP123" s="3" t="s">
        <v>74</v>
      </c>
      <c r="AQ123" s="3" t="s">
        <v>74</v>
      </c>
      <c r="AR123" s="3" t="s">
        <v>2190</v>
      </c>
      <c r="AS123" s="3" t="s">
        <v>2191</v>
      </c>
      <c r="AT123" s="3" t="s">
        <v>480</v>
      </c>
      <c r="AU123" s="3">
        <v>1997</v>
      </c>
      <c r="AV123" s="3">
        <v>30</v>
      </c>
      <c r="AW123" s="3" t="s">
        <v>2647</v>
      </c>
      <c r="AX123" s="3" t="s">
        <v>74</v>
      </c>
      <c r="AY123" s="3" t="s">
        <v>74</v>
      </c>
      <c r="AZ123" s="3" t="s">
        <v>74</v>
      </c>
      <c r="BA123" s="3" t="s">
        <v>74</v>
      </c>
      <c r="BB123" s="3">
        <v>81</v>
      </c>
      <c r="BC123" s="3">
        <v>87</v>
      </c>
      <c r="BD123" s="3" t="s">
        <v>74</v>
      </c>
      <c r="BE123" s="3" t="s">
        <v>2648</v>
      </c>
      <c r="BF123" s="3" t="s">
        <v>2649</v>
      </c>
      <c r="BG123" s="3" t="s">
        <v>74</v>
      </c>
      <c r="BH123" s="3" t="s">
        <v>74</v>
      </c>
      <c r="BI123" s="3">
        <v>7</v>
      </c>
      <c r="BJ123" s="3" t="s">
        <v>1625</v>
      </c>
      <c r="BK123" s="3" t="s">
        <v>2650</v>
      </c>
      <c r="BL123" s="3" t="s">
        <v>1626</v>
      </c>
      <c r="BM123" s="3" t="s">
        <v>2651</v>
      </c>
      <c r="BN123" s="3" t="s">
        <v>74</v>
      </c>
      <c r="BO123" s="3" t="s">
        <v>74</v>
      </c>
      <c r="BP123" s="3" t="s">
        <v>74</v>
      </c>
      <c r="BQ123" s="3" t="s">
        <v>74</v>
      </c>
      <c r="BR123" s="3" t="s">
        <v>169</v>
      </c>
      <c r="BS123" s="3" t="s">
        <v>2652</v>
      </c>
      <c r="BT123" s="3" t="s">
        <v>106</v>
      </c>
      <c r="BU123" s="1"/>
    </row>
    <row r="124" spans="1:73">
      <c r="A124" s="3" t="s">
        <v>72</v>
      </c>
      <c r="B124" s="3" t="s">
        <v>2653</v>
      </c>
      <c r="C124" s="3" t="s">
        <v>74</v>
      </c>
      <c r="D124" s="3" t="s">
        <v>74</v>
      </c>
      <c r="E124" s="3" t="s">
        <v>74</v>
      </c>
      <c r="F124" s="3" t="s">
        <v>2653</v>
      </c>
      <c r="G124" s="3" t="s">
        <v>74</v>
      </c>
      <c r="H124" s="3" t="s">
        <v>74</v>
      </c>
      <c r="I124" s="3" t="s">
        <v>2654</v>
      </c>
      <c r="J124" s="3" t="s">
        <v>2180</v>
      </c>
      <c r="K124" s="3" t="s">
        <v>74</v>
      </c>
      <c r="L124" s="3" t="s">
        <v>74</v>
      </c>
      <c r="M124" s="3" t="s">
        <v>78</v>
      </c>
      <c r="N124" s="3" t="s">
        <v>79</v>
      </c>
      <c r="O124" s="3" t="s">
        <v>74</v>
      </c>
      <c r="P124" s="3" t="s">
        <v>74</v>
      </c>
      <c r="Q124" s="3" t="s">
        <v>74</v>
      </c>
      <c r="R124" s="3" t="s">
        <v>74</v>
      </c>
      <c r="S124" s="3" t="s">
        <v>74</v>
      </c>
      <c r="T124" s="3" t="s">
        <v>2655</v>
      </c>
      <c r="U124" s="3" t="s">
        <v>74</v>
      </c>
      <c r="V124" s="3" t="s">
        <v>2656</v>
      </c>
      <c r="W124" s="3" t="s">
        <v>74</v>
      </c>
      <c r="X124" s="3" t="s">
        <v>74</v>
      </c>
      <c r="Y124" s="3" t="s">
        <v>2657</v>
      </c>
      <c r="Z124" s="3" t="s">
        <v>74</v>
      </c>
      <c r="AA124" s="3" t="s">
        <v>74</v>
      </c>
      <c r="AB124" s="3" t="s">
        <v>74</v>
      </c>
      <c r="AC124" s="3" t="s">
        <v>74</v>
      </c>
      <c r="AD124" s="3" t="s">
        <v>74</v>
      </c>
      <c r="AE124" s="3" t="s">
        <v>74</v>
      </c>
      <c r="AF124" s="3" t="s">
        <v>74</v>
      </c>
      <c r="AG124" s="3">
        <v>61</v>
      </c>
      <c r="AH124" s="3">
        <v>10</v>
      </c>
      <c r="AI124" s="3">
        <v>10</v>
      </c>
      <c r="AJ124" s="3">
        <v>0</v>
      </c>
      <c r="AK124" s="3">
        <v>11</v>
      </c>
      <c r="AL124" s="3" t="s">
        <v>2644</v>
      </c>
      <c r="AM124" s="3" t="s">
        <v>631</v>
      </c>
      <c r="AN124" s="3" t="s">
        <v>2645</v>
      </c>
      <c r="AO124" s="3" t="s">
        <v>2646</v>
      </c>
      <c r="AP124" s="3" t="s">
        <v>74</v>
      </c>
      <c r="AQ124" s="3" t="s">
        <v>74</v>
      </c>
      <c r="AR124" s="3" t="s">
        <v>2190</v>
      </c>
      <c r="AS124" s="3" t="s">
        <v>2191</v>
      </c>
      <c r="AT124" s="3" t="s">
        <v>584</v>
      </c>
      <c r="AU124" s="3">
        <v>1996</v>
      </c>
      <c r="AV124" s="3">
        <v>27</v>
      </c>
      <c r="AW124" s="3">
        <v>3</v>
      </c>
      <c r="AX124" s="3" t="s">
        <v>74</v>
      </c>
      <c r="AY124" s="3" t="s">
        <v>74</v>
      </c>
      <c r="AZ124" s="3" t="s">
        <v>74</v>
      </c>
      <c r="BA124" s="3" t="s">
        <v>74</v>
      </c>
      <c r="BB124" s="3">
        <v>233</v>
      </c>
      <c r="BC124" s="3">
        <v>245</v>
      </c>
      <c r="BD124" s="3" t="s">
        <v>74</v>
      </c>
      <c r="BE124" s="3" t="s">
        <v>74</v>
      </c>
      <c r="BF124" s="3" t="s">
        <v>74</v>
      </c>
      <c r="BG124" s="3" t="s">
        <v>74</v>
      </c>
      <c r="BH124" s="3" t="s">
        <v>74</v>
      </c>
      <c r="BI124" s="3">
        <v>13</v>
      </c>
      <c r="BJ124" s="3" t="s">
        <v>1625</v>
      </c>
      <c r="BK124" s="3" t="s">
        <v>299</v>
      </c>
      <c r="BL124" s="3" t="s">
        <v>1626</v>
      </c>
      <c r="BM124" s="3" t="s">
        <v>2658</v>
      </c>
      <c r="BN124" s="3" t="s">
        <v>74</v>
      </c>
      <c r="BO124" s="3" t="s">
        <v>74</v>
      </c>
      <c r="BP124" s="3" t="s">
        <v>74</v>
      </c>
      <c r="BQ124" s="3" t="s">
        <v>74</v>
      </c>
      <c r="BR124" s="3" t="s">
        <v>196</v>
      </c>
      <c r="BS124" s="3" t="s">
        <v>2659</v>
      </c>
      <c r="BT124" s="3" t="s">
        <v>106</v>
      </c>
    </row>
    <row r="125" spans="1:73">
      <c r="A125" s="3" t="s">
        <v>72</v>
      </c>
      <c r="B125" s="3" t="s">
        <v>2660</v>
      </c>
      <c r="C125" s="3" t="s">
        <v>74</v>
      </c>
      <c r="D125" s="3" t="s">
        <v>74</v>
      </c>
      <c r="E125" s="3" t="s">
        <v>74</v>
      </c>
      <c r="F125" s="3" t="s">
        <v>2660</v>
      </c>
      <c r="G125" s="3" t="s">
        <v>74</v>
      </c>
      <c r="H125" s="3" t="s">
        <v>74</v>
      </c>
      <c r="I125" s="3" t="s">
        <v>2661</v>
      </c>
      <c r="J125" s="3" t="s">
        <v>2180</v>
      </c>
      <c r="K125" s="3" t="s">
        <v>74</v>
      </c>
      <c r="L125" s="3" t="s">
        <v>74</v>
      </c>
      <c r="M125" s="3" t="s">
        <v>78</v>
      </c>
      <c r="N125" s="3" t="s">
        <v>79</v>
      </c>
      <c r="O125" s="3" t="s">
        <v>74</v>
      </c>
      <c r="P125" s="3" t="s">
        <v>74</v>
      </c>
      <c r="Q125" s="3" t="s">
        <v>74</v>
      </c>
      <c r="R125" s="3" t="s">
        <v>74</v>
      </c>
      <c r="S125" s="3" t="s">
        <v>74</v>
      </c>
      <c r="T125" s="3" t="s">
        <v>2662</v>
      </c>
      <c r="U125" s="3" t="s">
        <v>74</v>
      </c>
      <c r="V125" s="3" t="s">
        <v>2663</v>
      </c>
      <c r="W125" s="3" t="s">
        <v>74</v>
      </c>
      <c r="X125" s="3" t="s">
        <v>74</v>
      </c>
      <c r="Y125" s="3" t="s">
        <v>2664</v>
      </c>
      <c r="Z125" s="3" t="s">
        <v>74</v>
      </c>
      <c r="AA125" s="3" t="s">
        <v>74</v>
      </c>
      <c r="AB125" s="3" t="s">
        <v>74</v>
      </c>
      <c r="AC125" s="3" t="s">
        <v>74</v>
      </c>
      <c r="AD125" s="3" t="s">
        <v>74</v>
      </c>
      <c r="AE125" s="3" t="s">
        <v>74</v>
      </c>
      <c r="AF125" s="3" t="s">
        <v>74</v>
      </c>
      <c r="AG125" s="3">
        <v>0</v>
      </c>
      <c r="AH125" s="3">
        <v>2</v>
      </c>
      <c r="AI125" s="3">
        <v>2</v>
      </c>
      <c r="AJ125" s="3">
        <v>0</v>
      </c>
      <c r="AK125" s="3">
        <v>2</v>
      </c>
      <c r="AL125" s="3" t="s">
        <v>2644</v>
      </c>
      <c r="AM125" s="3" t="s">
        <v>631</v>
      </c>
      <c r="AN125" s="3" t="s">
        <v>2645</v>
      </c>
      <c r="AO125" s="3" t="s">
        <v>2646</v>
      </c>
      <c r="AP125" s="3" t="s">
        <v>74</v>
      </c>
      <c r="AQ125" s="3" t="s">
        <v>74</v>
      </c>
      <c r="AR125" s="3" t="s">
        <v>2190</v>
      </c>
      <c r="AS125" s="3" t="s">
        <v>2191</v>
      </c>
      <c r="AT125" s="3" t="s">
        <v>480</v>
      </c>
      <c r="AU125" s="3">
        <v>1996</v>
      </c>
      <c r="AV125" s="3">
        <v>27</v>
      </c>
      <c r="AW125" s="3">
        <v>2</v>
      </c>
      <c r="AX125" s="3" t="s">
        <v>74</v>
      </c>
      <c r="AY125" s="3" t="s">
        <v>74</v>
      </c>
      <c r="AZ125" s="3" t="s">
        <v>74</v>
      </c>
      <c r="BA125" s="3" t="s">
        <v>74</v>
      </c>
      <c r="BB125" s="3">
        <v>135</v>
      </c>
      <c r="BC125" s="3">
        <v>142</v>
      </c>
      <c r="BD125" s="3" t="s">
        <v>74</v>
      </c>
      <c r="BE125" s="3" t="s">
        <v>74</v>
      </c>
      <c r="BF125" s="3" t="s">
        <v>74</v>
      </c>
      <c r="BG125" s="3" t="s">
        <v>74</v>
      </c>
      <c r="BH125" s="3" t="s">
        <v>74</v>
      </c>
      <c r="BI125" s="3">
        <v>8</v>
      </c>
      <c r="BJ125" s="3" t="s">
        <v>1625</v>
      </c>
      <c r="BK125" s="3" t="s">
        <v>165</v>
      </c>
      <c r="BL125" s="3" t="s">
        <v>1626</v>
      </c>
      <c r="BM125" s="3" t="s">
        <v>2665</v>
      </c>
      <c r="BN125" s="3" t="s">
        <v>74</v>
      </c>
      <c r="BO125" s="3" t="s">
        <v>74</v>
      </c>
      <c r="BP125" s="3" t="s">
        <v>74</v>
      </c>
      <c r="BQ125" s="3" t="s">
        <v>74</v>
      </c>
      <c r="BR125" s="3" t="s">
        <v>196</v>
      </c>
      <c r="BS125" s="3" t="s">
        <v>2666</v>
      </c>
      <c r="BT125" s="3" t="s">
        <v>106</v>
      </c>
    </row>
    <row r="126" spans="1:73">
      <c r="A126" s="3" t="s">
        <v>72</v>
      </c>
      <c r="B126" s="3" t="s">
        <v>2667</v>
      </c>
      <c r="C126" s="3" t="s">
        <v>74</v>
      </c>
      <c r="D126" s="3" t="s">
        <v>74</v>
      </c>
      <c r="E126" s="3" t="s">
        <v>74</v>
      </c>
      <c r="F126" s="3" t="s">
        <v>2667</v>
      </c>
      <c r="G126" s="3" t="s">
        <v>74</v>
      </c>
      <c r="H126" s="3" t="s">
        <v>74</v>
      </c>
      <c r="I126" s="3" t="s">
        <v>2668</v>
      </c>
      <c r="J126" s="3" t="s">
        <v>2669</v>
      </c>
      <c r="K126" s="3" t="s">
        <v>74</v>
      </c>
      <c r="L126" s="3" t="s">
        <v>74</v>
      </c>
      <c r="M126" s="3" t="s">
        <v>78</v>
      </c>
      <c r="N126" s="3" t="s">
        <v>79</v>
      </c>
      <c r="O126" s="3" t="s">
        <v>74</v>
      </c>
      <c r="P126" s="3" t="s">
        <v>74</v>
      </c>
      <c r="Q126" s="3" t="s">
        <v>74</v>
      </c>
      <c r="R126" s="3" t="s">
        <v>74</v>
      </c>
      <c r="S126" s="3" t="s">
        <v>74</v>
      </c>
      <c r="T126" s="3" t="s">
        <v>74</v>
      </c>
      <c r="U126" s="3" t="s">
        <v>74</v>
      </c>
      <c r="V126" s="3" t="s">
        <v>2670</v>
      </c>
      <c r="W126" s="3" t="s">
        <v>2671</v>
      </c>
      <c r="X126" s="3" t="s">
        <v>2672</v>
      </c>
      <c r="Y126" s="3" t="s">
        <v>2673</v>
      </c>
      <c r="Z126" s="3" t="s">
        <v>74</v>
      </c>
      <c r="AA126" s="3" t="s">
        <v>74</v>
      </c>
      <c r="AB126" s="3" t="s">
        <v>74</v>
      </c>
      <c r="AC126" s="3" t="s">
        <v>74</v>
      </c>
      <c r="AD126" s="3" t="s">
        <v>74</v>
      </c>
      <c r="AE126" s="3" t="s">
        <v>74</v>
      </c>
      <c r="AF126" s="3" t="s">
        <v>74</v>
      </c>
      <c r="AG126" s="3">
        <v>14</v>
      </c>
      <c r="AH126" s="3">
        <v>6</v>
      </c>
      <c r="AI126" s="3">
        <v>6</v>
      </c>
      <c r="AJ126" s="3">
        <v>0</v>
      </c>
      <c r="AK126" s="3">
        <v>6</v>
      </c>
      <c r="AL126" s="3" t="s">
        <v>2674</v>
      </c>
      <c r="AM126" s="3" t="s">
        <v>2675</v>
      </c>
      <c r="AN126" s="3" t="s">
        <v>2676</v>
      </c>
      <c r="AO126" s="3" t="s">
        <v>2677</v>
      </c>
      <c r="AP126" s="3" t="s">
        <v>2678</v>
      </c>
      <c r="AQ126" s="3" t="s">
        <v>74</v>
      </c>
      <c r="AR126" s="3" t="s">
        <v>2669</v>
      </c>
      <c r="AS126" s="3" t="s">
        <v>2679</v>
      </c>
      <c r="AT126" s="3" t="s">
        <v>74</v>
      </c>
      <c r="AU126" s="3">
        <v>1996</v>
      </c>
      <c r="AV126" s="3">
        <v>8</v>
      </c>
      <c r="AW126" s="3">
        <v>6</v>
      </c>
      <c r="AX126" s="3" t="s">
        <v>74</v>
      </c>
      <c r="AY126" s="3" t="s">
        <v>74</v>
      </c>
      <c r="AZ126" s="3" t="s">
        <v>74</v>
      </c>
      <c r="BA126" s="3" t="s">
        <v>74</v>
      </c>
      <c r="BB126" s="3">
        <v>655</v>
      </c>
      <c r="BC126" s="3">
        <v>658</v>
      </c>
      <c r="BD126" s="3" t="s">
        <v>74</v>
      </c>
      <c r="BE126" s="3" t="s">
        <v>2680</v>
      </c>
      <c r="BF126" s="3" t="s">
        <v>2681</v>
      </c>
      <c r="BG126" s="3" t="s">
        <v>74</v>
      </c>
      <c r="BH126" s="3" t="s">
        <v>74</v>
      </c>
      <c r="BI126" s="3">
        <v>4</v>
      </c>
      <c r="BJ126" s="3" t="s">
        <v>513</v>
      </c>
      <c r="BK126" s="3" t="s">
        <v>165</v>
      </c>
      <c r="BL126" s="3" t="s">
        <v>514</v>
      </c>
      <c r="BM126" s="3" t="s">
        <v>2682</v>
      </c>
      <c r="BN126" s="3" t="s">
        <v>74</v>
      </c>
      <c r="BO126" s="3" t="s">
        <v>74</v>
      </c>
      <c r="BP126" s="3" t="s">
        <v>74</v>
      </c>
      <c r="BQ126" s="3" t="s">
        <v>74</v>
      </c>
      <c r="BR126" s="3" t="s">
        <v>196</v>
      </c>
      <c r="BS126" s="3" t="s">
        <v>2683</v>
      </c>
      <c r="BT126" s="3" t="s">
        <v>106</v>
      </c>
    </row>
    <row r="127" spans="1:73">
      <c r="A127" s="3" t="s">
        <v>72</v>
      </c>
      <c r="B127" s="3" t="s">
        <v>2684</v>
      </c>
      <c r="C127" s="3" t="s">
        <v>74</v>
      </c>
      <c r="D127" s="3" t="s">
        <v>74</v>
      </c>
      <c r="E127" s="3" t="s">
        <v>74</v>
      </c>
      <c r="F127" s="3" t="s">
        <v>2684</v>
      </c>
      <c r="G127" s="3" t="s">
        <v>74</v>
      </c>
      <c r="H127" s="3" t="s">
        <v>74</v>
      </c>
      <c r="I127" s="3" t="s">
        <v>2685</v>
      </c>
      <c r="J127" s="3" t="s">
        <v>2574</v>
      </c>
      <c r="K127" s="3" t="s">
        <v>74</v>
      </c>
      <c r="L127" s="3" t="s">
        <v>74</v>
      </c>
      <c r="M127" s="3" t="s">
        <v>78</v>
      </c>
      <c r="N127" s="3" t="s">
        <v>79</v>
      </c>
      <c r="O127" s="3" t="s">
        <v>74</v>
      </c>
      <c r="P127" s="3" t="s">
        <v>74</v>
      </c>
      <c r="Q127" s="3" t="s">
        <v>74</v>
      </c>
      <c r="R127" s="3" t="s">
        <v>74</v>
      </c>
      <c r="S127" s="3" t="s">
        <v>74</v>
      </c>
      <c r="T127" s="3" t="s">
        <v>2686</v>
      </c>
      <c r="U127" s="3" t="s">
        <v>74</v>
      </c>
      <c r="V127" s="3" t="s">
        <v>2687</v>
      </c>
      <c r="W127" s="3" t="s">
        <v>2688</v>
      </c>
      <c r="X127" s="3" t="s">
        <v>2689</v>
      </c>
      <c r="Y127" s="3" t="s">
        <v>2690</v>
      </c>
      <c r="Z127" s="3" t="s">
        <v>74</v>
      </c>
      <c r="AA127" s="3" t="s">
        <v>74</v>
      </c>
      <c r="AB127" s="3" t="s">
        <v>74</v>
      </c>
      <c r="AC127" s="3" t="s">
        <v>74</v>
      </c>
      <c r="AD127" s="3" t="s">
        <v>74</v>
      </c>
      <c r="AE127" s="3" t="s">
        <v>74</v>
      </c>
      <c r="AF127" s="3" t="s">
        <v>74</v>
      </c>
      <c r="AG127" s="3">
        <v>80</v>
      </c>
      <c r="AH127" s="3">
        <v>23</v>
      </c>
      <c r="AI127" s="3">
        <v>26</v>
      </c>
      <c r="AJ127" s="3">
        <v>8</v>
      </c>
      <c r="AK127" s="3">
        <v>79</v>
      </c>
      <c r="AL127" s="3" t="s">
        <v>503</v>
      </c>
      <c r="AM127" s="3" t="s">
        <v>504</v>
      </c>
      <c r="AN127" s="3" t="s">
        <v>2691</v>
      </c>
      <c r="AO127" s="3" t="s">
        <v>2581</v>
      </c>
      <c r="AP127" s="3" t="s">
        <v>74</v>
      </c>
      <c r="AQ127" s="3" t="s">
        <v>74</v>
      </c>
      <c r="AR127" s="3" t="s">
        <v>2574</v>
      </c>
      <c r="AS127" s="3" t="s">
        <v>2582</v>
      </c>
      <c r="AT127" s="3" t="s">
        <v>584</v>
      </c>
      <c r="AU127" s="3">
        <v>1994</v>
      </c>
      <c r="AV127" s="3">
        <v>23</v>
      </c>
      <c r="AW127" s="3">
        <v>2</v>
      </c>
      <c r="AX127" s="3" t="s">
        <v>74</v>
      </c>
      <c r="AY127" s="3" t="s">
        <v>74</v>
      </c>
      <c r="AZ127" s="3" t="s">
        <v>74</v>
      </c>
      <c r="BA127" s="3" t="s">
        <v>74</v>
      </c>
      <c r="BB127" s="3">
        <v>175</v>
      </c>
      <c r="BC127" s="3">
        <v>214</v>
      </c>
      <c r="BD127" s="3" t="s">
        <v>74</v>
      </c>
      <c r="BE127" s="3" t="s">
        <v>2692</v>
      </c>
      <c r="BF127" s="3" t="s">
        <v>2693</v>
      </c>
      <c r="BG127" s="3" t="s">
        <v>74</v>
      </c>
      <c r="BH127" s="3" t="s">
        <v>74</v>
      </c>
      <c r="BI127" s="3">
        <v>40</v>
      </c>
      <c r="BJ127" s="3" t="s">
        <v>2587</v>
      </c>
      <c r="BK127" s="3" t="s">
        <v>165</v>
      </c>
      <c r="BL127" s="3" t="s">
        <v>2588</v>
      </c>
      <c r="BM127" s="3" t="s">
        <v>2694</v>
      </c>
      <c r="BN127" s="3" t="s">
        <v>74</v>
      </c>
      <c r="BO127" s="3" t="s">
        <v>74</v>
      </c>
      <c r="BP127" s="3" t="s">
        <v>74</v>
      </c>
      <c r="BQ127" s="3" t="s">
        <v>74</v>
      </c>
      <c r="BR127" s="3" t="s">
        <v>169</v>
      </c>
      <c r="BS127" s="3" t="s">
        <v>2695</v>
      </c>
      <c r="BT127" s="3" t="s">
        <v>106</v>
      </c>
      <c r="BU127" s="1"/>
    </row>
  </sheetData>
  <sortState xmlns:xlrd2="http://schemas.microsoft.com/office/spreadsheetml/2017/richdata2" ref="A1:BV127">
    <sortCondition descending="1" ref="AU1:AU127"/>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D9F4-E424-4096-BF10-BCAF39B5653A}">
  <dimension ref="A1:BT5"/>
  <sheetViews>
    <sheetView workbookViewId="0">
      <selection activeCell="A7" sqref="A7"/>
    </sheetView>
  </sheetViews>
  <sheetFormatPr defaultRowHeight="15"/>
  <sheetData>
    <row r="1" spans="1:7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2" ht="20.100000000000001" customHeight="1">
      <c r="A2" s="3" t="s">
        <v>72</v>
      </c>
      <c r="B2" s="3" t="s">
        <v>906</v>
      </c>
      <c r="C2" s="3" t="s">
        <v>74</v>
      </c>
      <c r="D2" s="3" t="s">
        <v>74</v>
      </c>
      <c r="E2" s="3" t="s">
        <v>74</v>
      </c>
      <c r="F2" s="3" t="s">
        <v>907</v>
      </c>
      <c r="G2" s="3" t="s">
        <v>74</v>
      </c>
      <c r="H2" s="3" t="s">
        <v>74</v>
      </c>
      <c r="I2" s="3" t="s">
        <v>908</v>
      </c>
      <c r="J2" s="3" t="s">
        <v>618</v>
      </c>
      <c r="K2" s="3" t="s">
        <v>74</v>
      </c>
      <c r="L2" s="3" t="s">
        <v>74</v>
      </c>
      <c r="M2" s="3" t="s">
        <v>78</v>
      </c>
      <c r="N2" s="3" t="s">
        <v>79</v>
      </c>
      <c r="O2" s="3" t="s">
        <v>74</v>
      </c>
      <c r="P2" s="3" t="s">
        <v>74</v>
      </c>
      <c r="Q2" s="3" t="s">
        <v>74</v>
      </c>
      <c r="R2" s="3" t="s">
        <v>74</v>
      </c>
      <c r="S2" s="3" t="s">
        <v>74</v>
      </c>
      <c r="T2" s="3" t="s">
        <v>909</v>
      </c>
      <c r="U2" s="3" t="s">
        <v>910</v>
      </c>
      <c r="V2" s="3" t="s">
        <v>911</v>
      </c>
      <c r="W2" s="3" t="s">
        <v>912</v>
      </c>
      <c r="X2" s="3" t="s">
        <v>913</v>
      </c>
      <c r="Y2" s="3" t="s">
        <v>914</v>
      </c>
      <c r="Z2" s="3" t="s">
        <v>915</v>
      </c>
      <c r="AA2" s="3" t="s">
        <v>916</v>
      </c>
      <c r="AB2" s="3" t="s">
        <v>917</v>
      </c>
      <c r="AC2" s="3" t="s">
        <v>918</v>
      </c>
      <c r="AD2" s="3" t="s">
        <v>919</v>
      </c>
      <c r="AE2" s="3" t="s">
        <v>920</v>
      </c>
      <c r="AF2" s="3" t="s">
        <v>74</v>
      </c>
      <c r="AG2" s="3">
        <v>79</v>
      </c>
      <c r="AH2" s="3">
        <v>18</v>
      </c>
      <c r="AI2" s="3">
        <v>18</v>
      </c>
      <c r="AJ2" s="3">
        <v>0</v>
      </c>
      <c r="AK2" s="3">
        <v>13</v>
      </c>
      <c r="AL2" s="3" t="s">
        <v>630</v>
      </c>
      <c r="AM2" s="3" t="s">
        <v>631</v>
      </c>
      <c r="AN2" s="3" t="s">
        <v>921</v>
      </c>
      <c r="AO2" s="3" t="s">
        <v>633</v>
      </c>
      <c r="AP2" s="3" t="s">
        <v>634</v>
      </c>
      <c r="AQ2" s="3" t="s">
        <v>74</v>
      </c>
      <c r="AR2" s="3" t="s">
        <v>635</v>
      </c>
      <c r="AS2" s="3" t="s">
        <v>636</v>
      </c>
      <c r="AT2" s="3" t="s">
        <v>480</v>
      </c>
      <c r="AU2" s="3">
        <v>2019</v>
      </c>
      <c r="AV2" s="3">
        <v>27</v>
      </c>
      <c r="AW2" s="3">
        <v>2</v>
      </c>
      <c r="AX2" s="3" t="s">
        <v>74</v>
      </c>
      <c r="AY2" s="3" t="s">
        <v>74</v>
      </c>
      <c r="AZ2" s="3" t="s">
        <v>74</v>
      </c>
      <c r="BA2" s="3" t="s">
        <v>74</v>
      </c>
      <c r="BB2" s="3">
        <v>519</v>
      </c>
      <c r="BC2" s="3">
        <v>534</v>
      </c>
      <c r="BD2" s="3" t="s">
        <v>74</v>
      </c>
      <c r="BE2" s="3" t="s">
        <v>922</v>
      </c>
      <c r="BF2" s="3" t="s">
        <v>923</v>
      </c>
      <c r="BG2" s="3" t="s">
        <v>74</v>
      </c>
      <c r="BH2" s="3" t="s">
        <v>74</v>
      </c>
      <c r="BI2" s="3">
        <v>16</v>
      </c>
      <c r="BJ2" s="3" t="s">
        <v>639</v>
      </c>
      <c r="BK2" s="3" t="s">
        <v>299</v>
      </c>
      <c r="BL2" s="3" t="s">
        <v>640</v>
      </c>
      <c r="BM2" s="3" t="s">
        <v>924</v>
      </c>
      <c r="BN2" s="3" t="s">
        <v>74</v>
      </c>
      <c r="BO2" s="3" t="s">
        <v>74</v>
      </c>
      <c r="BP2" s="3" t="s">
        <v>74</v>
      </c>
      <c r="BQ2" s="3" t="s">
        <v>74</v>
      </c>
      <c r="BR2" s="3" t="s">
        <v>196</v>
      </c>
      <c r="BS2" s="3" t="s">
        <v>925</v>
      </c>
      <c r="BT2" s="3" t="s">
        <v>106</v>
      </c>
    </row>
    <row r="3" spans="1:72">
      <c r="A3" s="3" t="s">
        <v>72</v>
      </c>
      <c r="B3" s="3" t="s">
        <v>2487</v>
      </c>
      <c r="C3" s="3" t="s">
        <v>74</v>
      </c>
      <c r="D3" s="3" t="s">
        <v>74</v>
      </c>
      <c r="E3" s="3" t="s">
        <v>74</v>
      </c>
      <c r="F3" s="3" t="s">
        <v>2487</v>
      </c>
      <c r="G3" s="3" t="s">
        <v>74</v>
      </c>
      <c r="H3" s="3" t="s">
        <v>74</v>
      </c>
      <c r="I3" s="3" t="s">
        <v>2488</v>
      </c>
      <c r="J3" s="3" t="s">
        <v>2489</v>
      </c>
      <c r="K3" s="3" t="s">
        <v>74</v>
      </c>
      <c r="L3" s="3" t="s">
        <v>74</v>
      </c>
      <c r="M3" s="3" t="s">
        <v>861</v>
      </c>
      <c r="N3" s="3" t="s">
        <v>79</v>
      </c>
      <c r="O3" s="3" t="s">
        <v>74</v>
      </c>
      <c r="P3" s="3" t="s">
        <v>74</v>
      </c>
      <c r="Q3" s="3" t="s">
        <v>74</v>
      </c>
      <c r="R3" s="3" t="s">
        <v>74</v>
      </c>
      <c r="S3" s="3" t="s">
        <v>74</v>
      </c>
      <c r="T3" s="3" t="s">
        <v>2490</v>
      </c>
      <c r="U3" s="3" t="s">
        <v>74</v>
      </c>
      <c r="V3" s="3" t="s">
        <v>2491</v>
      </c>
      <c r="W3" s="3" t="s">
        <v>74</v>
      </c>
      <c r="X3" s="3" t="s">
        <v>74</v>
      </c>
      <c r="Y3" s="3" t="s">
        <v>74</v>
      </c>
      <c r="Z3" s="3" t="s">
        <v>74</v>
      </c>
      <c r="AA3" s="3" t="s">
        <v>74</v>
      </c>
      <c r="AB3" s="3" t="s">
        <v>74</v>
      </c>
      <c r="AC3" s="3" t="s">
        <v>74</v>
      </c>
      <c r="AD3" s="3" t="s">
        <v>74</v>
      </c>
      <c r="AE3" s="3" t="s">
        <v>74</v>
      </c>
      <c r="AF3" s="3" t="s">
        <v>74</v>
      </c>
      <c r="AG3" s="3">
        <v>1</v>
      </c>
      <c r="AH3" s="3">
        <v>0</v>
      </c>
      <c r="AI3" s="3">
        <v>0</v>
      </c>
      <c r="AJ3" s="3">
        <v>0</v>
      </c>
      <c r="AK3" s="3">
        <v>3</v>
      </c>
      <c r="AL3" s="3" t="s">
        <v>2492</v>
      </c>
      <c r="AM3" s="3" t="s">
        <v>2493</v>
      </c>
      <c r="AN3" s="3" t="s">
        <v>2494</v>
      </c>
      <c r="AO3" s="3" t="s">
        <v>2495</v>
      </c>
      <c r="AP3" s="3" t="s">
        <v>74</v>
      </c>
      <c r="AQ3" s="3" t="s">
        <v>74</v>
      </c>
      <c r="AR3" s="3" t="s">
        <v>2489</v>
      </c>
      <c r="AS3" s="3" t="s">
        <v>2489</v>
      </c>
      <c r="AT3" s="3" t="s">
        <v>1622</v>
      </c>
      <c r="AU3" s="3">
        <v>2004</v>
      </c>
      <c r="AV3" s="3" t="s">
        <v>74</v>
      </c>
      <c r="AW3" s="3">
        <v>57</v>
      </c>
      <c r="AX3" s="3" t="s">
        <v>74</v>
      </c>
      <c r="AY3" s="3" t="s">
        <v>74</v>
      </c>
      <c r="AZ3" s="3" t="s">
        <v>74</v>
      </c>
      <c r="BA3" s="3" t="s">
        <v>74</v>
      </c>
      <c r="BB3" s="3">
        <v>26</v>
      </c>
      <c r="BC3" s="3">
        <v>33</v>
      </c>
      <c r="BD3" s="3" t="s">
        <v>74</v>
      </c>
      <c r="BE3" s="3" t="s">
        <v>74</v>
      </c>
      <c r="BF3" s="3" t="s">
        <v>74</v>
      </c>
      <c r="BG3" s="3" t="s">
        <v>74</v>
      </c>
      <c r="BH3" s="3" t="s">
        <v>74</v>
      </c>
      <c r="BI3" s="3">
        <v>8</v>
      </c>
      <c r="BJ3" s="3" t="s">
        <v>1987</v>
      </c>
      <c r="BK3" s="3" t="s">
        <v>246</v>
      </c>
      <c r="BL3" s="3" t="s">
        <v>1987</v>
      </c>
      <c r="BM3" s="3" t="s">
        <v>2496</v>
      </c>
      <c r="BN3" s="3" t="s">
        <v>74</v>
      </c>
      <c r="BO3" s="3" t="s">
        <v>195</v>
      </c>
      <c r="BP3" s="3" t="s">
        <v>74</v>
      </c>
      <c r="BQ3" s="3" t="s">
        <v>74</v>
      </c>
      <c r="BR3" s="3" t="s">
        <v>196</v>
      </c>
      <c r="BS3" s="3" t="s">
        <v>2497</v>
      </c>
      <c r="BT3" s="3" t="s">
        <v>106</v>
      </c>
    </row>
    <row r="5" spans="1:72">
      <c r="A5">
        <v>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397-02FC-4F10-8444-9401C899AE8F}">
  <dimension ref="A1:BV9"/>
  <sheetViews>
    <sheetView workbookViewId="0">
      <selection activeCell="A10" sqref="A10"/>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3" t="s">
        <v>72</v>
      </c>
      <c r="B2" s="3" t="s">
        <v>668</v>
      </c>
      <c r="C2" s="3" t="s">
        <v>74</v>
      </c>
      <c r="D2" s="3" t="s">
        <v>74</v>
      </c>
      <c r="E2" s="3" t="s">
        <v>74</v>
      </c>
      <c r="F2" s="3" t="s">
        <v>669</v>
      </c>
      <c r="G2" s="3" t="s">
        <v>74</v>
      </c>
      <c r="H2" s="3" t="s">
        <v>74</v>
      </c>
      <c r="I2" s="3" t="s">
        <v>670</v>
      </c>
      <c r="J2" s="3" t="s">
        <v>671</v>
      </c>
      <c r="K2" s="3" t="s">
        <v>74</v>
      </c>
      <c r="L2" s="3" t="s">
        <v>74</v>
      </c>
      <c r="M2" s="3" t="s">
        <v>78</v>
      </c>
      <c r="N2" s="3" t="s">
        <v>79</v>
      </c>
      <c r="O2" s="3" t="s">
        <v>74</v>
      </c>
      <c r="P2" s="3" t="s">
        <v>74</v>
      </c>
      <c r="Q2" s="3" t="s">
        <v>74</v>
      </c>
      <c r="R2" s="3" t="s">
        <v>74</v>
      </c>
      <c r="S2" s="3" t="s">
        <v>74</v>
      </c>
      <c r="T2" s="3" t="s">
        <v>672</v>
      </c>
      <c r="U2" s="3" t="s">
        <v>673</v>
      </c>
      <c r="V2" s="3" t="s">
        <v>674</v>
      </c>
      <c r="W2" s="3" t="s">
        <v>675</v>
      </c>
      <c r="X2" s="3" t="s">
        <v>676</v>
      </c>
      <c r="Y2" s="3" t="s">
        <v>677</v>
      </c>
      <c r="Z2" s="3" t="s">
        <v>678</v>
      </c>
      <c r="AA2" s="3" t="s">
        <v>74</v>
      </c>
      <c r="AB2" s="3" t="s">
        <v>74</v>
      </c>
      <c r="AC2" s="3" t="s">
        <v>74</v>
      </c>
      <c r="AD2" s="3" t="s">
        <v>74</v>
      </c>
      <c r="AE2" s="3" t="s">
        <v>74</v>
      </c>
      <c r="AF2" s="3" t="s">
        <v>74</v>
      </c>
      <c r="AG2" s="3">
        <v>36</v>
      </c>
      <c r="AH2" s="3">
        <v>2</v>
      </c>
      <c r="AI2" s="3">
        <v>2</v>
      </c>
      <c r="AJ2" s="3">
        <v>0</v>
      </c>
      <c r="AK2" s="3">
        <v>4</v>
      </c>
      <c r="AL2" s="3" t="s">
        <v>405</v>
      </c>
      <c r="AM2" s="3" t="s">
        <v>154</v>
      </c>
      <c r="AN2" s="3" t="s">
        <v>679</v>
      </c>
      <c r="AO2" s="3" t="s">
        <v>680</v>
      </c>
      <c r="AP2" s="3" t="s">
        <v>74</v>
      </c>
      <c r="AQ2" s="3" t="s">
        <v>74</v>
      </c>
      <c r="AR2" s="3" t="s">
        <v>681</v>
      </c>
      <c r="AS2" s="3" t="s">
        <v>682</v>
      </c>
      <c r="AT2" s="3" t="s">
        <v>268</v>
      </c>
      <c r="AU2" s="3">
        <v>2020</v>
      </c>
      <c r="AV2" s="3">
        <v>11</v>
      </c>
      <c r="AW2" s="3">
        <v>3</v>
      </c>
      <c r="AX2" s="3" t="s">
        <v>74</v>
      </c>
      <c r="AY2" s="3" t="s">
        <v>74</v>
      </c>
      <c r="AZ2" s="3" t="s">
        <v>74</v>
      </c>
      <c r="BA2" s="3" t="s">
        <v>74</v>
      </c>
      <c r="BB2" s="3">
        <v>677</v>
      </c>
      <c r="BC2" s="3">
        <v>684</v>
      </c>
      <c r="BD2" s="3" t="s">
        <v>74</v>
      </c>
      <c r="BE2" s="3" t="s">
        <v>683</v>
      </c>
      <c r="BF2" s="3" t="s">
        <v>684</v>
      </c>
      <c r="BG2" s="3" t="s">
        <v>74</v>
      </c>
      <c r="BH2" s="3" t="s">
        <v>74</v>
      </c>
      <c r="BI2" s="3">
        <v>8</v>
      </c>
      <c r="BJ2" s="3" t="s">
        <v>100</v>
      </c>
      <c r="BK2" s="3" t="s">
        <v>165</v>
      </c>
      <c r="BL2" s="3" t="s">
        <v>100</v>
      </c>
      <c r="BM2" s="3" t="s">
        <v>685</v>
      </c>
      <c r="BN2" s="3" t="s">
        <v>74</v>
      </c>
      <c r="BO2" s="3" t="s">
        <v>168</v>
      </c>
      <c r="BP2" s="3" t="s">
        <v>74</v>
      </c>
      <c r="BQ2" s="3" t="s">
        <v>74</v>
      </c>
      <c r="BR2" s="3" t="s">
        <v>196</v>
      </c>
      <c r="BS2" s="3" t="s">
        <v>686</v>
      </c>
      <c r="BT2" s="3" t="s">
        <v>106</v>
      </c>
      <c r="BU2" t="s">
        <v>686</v>
      </c>
      <c r="BV2" t="str">
        <f>HYPERLINK("https%3A%2F%2Fwww.webofscience.com%2Fwos%2Fwoscc%2Ffull-record%2FWOS:000555970900005","View Full Record in Web of Science")</f>
        <v>View Full Record in Web of Science</v>
      </c>
    </row>
    <row r="3" spans="1:74">
      <c r="A3" s="3" t="s">
        <v>72</v>
      </c>
      <c r="B3" s="3" t="s">
        <v>713</v>
      </c>
      <c r="C3" s="3" t="s">
        <v>74</v>
      </c>
      <c r="D3" s="3" t="s">
        <v>74</v>
      </c>
      <c r="E3" s="3" t="s">
        <v>74</v>
      </c>
      <c r="F3" s="3" t="s">
        <v>714</v>
      </c>
      <c r="G3" s="3" t="s">
        <v>74</v>
      </c>
      <c r="H3" s="3" t="s">
        <v>74</v>
      </c>
      <c r="I3" s="3" t="s">
        <v>715</v>
      </c>
      <c r="J3" s="3" t="s">
        <v>646</v>
      </c>
      <c r="K3" s="3" t="s">
        <v>74</v>
      </c>
      <c r="L3" s="3" t="s">
        <v>74</v>
      </c>
      <c r="M3" s="3" t="s">
        <v>78</v>
      </c>
      <c r="N3" s="3" t="s">
        <v>79</v>
      </c>
      <c r="O3" s="3" t="s">
        <v>74</v>
      </c>
      <c r="P3" s="3" t="s">
        <v>74</v>
      </c>
      <c r="Q3" s="3" t="s">
        <v>74</v>
      </c>
      <c r="R3" s="3" t="s">
        <v>74</v>
      </c>
      <c r="S3" s="3" t="s">
        <v>74</v>
      </c>
      <c r="T3" s="3" t="s">
        <v>716</v>
      </c>
      <c r="U3" s="3" t="s">
        <v>717</v>
      </c>
      <c r="V3" s="3" t="s">
        <v>718</v>
      </c>
      <c r="W3" s="3" t="s">
        <v>719</v>
      </c>
      <c r="X3" s="3" t="s">
        <v>720</v>
      </c>
      <c r="Y3" s="3" t="s">
        <v>721</v>
      </c>
      <c r="Z3" s="3" t="s">
        <v>722</v>
      </c>
      <c r="AA3" s="3" t="s">
        <v>723</v>
      </c>
      <c r="AB3" s="3" t="s">
        <v>724</v>
      </c>
      <c r="AC3" s="3" t="s">
        <v>725</v>
      </c>
      <c r="AD3" s="3" t="s">
        <v>726</v>
      </c>
      <c r="AE3" s="3" t="s">
        <v>727</v>
      </c>
      <c r="AF3" s="3" t="s">
        <v>74</v>
      </c>
      <c r="AG3" s="3">
        <v>68</v>
      </c>
      <c r="AH3" s="3">
        <v>2</v>
      </c>
      <c r="AI3" s="3">
        <v>2</v>
      </c>
      <c r="AJ3" s="3">
        <v>0</v>
      </c>
      <c r="AK3" s="3">
        <v>10</v>
      </c>
      <c r="AL3" s="3" t="s">
        <v>556</v>
      </c>
      <c r="AM3" s="3" t="s">
        <v>557</v>
      </c>
      <c r="AN3" s="3" t="s">
        <v>558</v>
      </c>
      <c r="AO3" s="3" t="s">
        <v>659</v>
      </c>
      <c r="AP3" s="3" t="s">
        <v>660</v>
      </c>
      <c r="AQ3" s="3" t="s">
        <v>74</v>
      </c>
      <c r="AR3" s="3" t="s">
        <v>661</v>
      </c>
      <c r="AS3" s="3" t="s">
        <v>662</v>
      </c>
      <c r="AT3" s="3" t="s">
        <v>728</v>
      </c>
      <c r="AU3" s="3">
        <v>2020</v>
      </c>
      <c r="AV3" s="3">
        <v>717</v>
      </c>
      <c r="AW3" s="3" t="s">
        <v>74</v>
      </c>
      <c r="AX3" s="3" t="s">
        <v>74</v>
      </c>
      <c r="AY3" s="3" t="s">
        <v>74</v>
      </c>
      <c r="AZ3" s="3" t="s">
        <v>74</v>
      </c>
      <c r="BA3" s="3" t="s">
        <v>74</v>
      </c>
      <c r="BB3" s="3" t="s">
        <v>74</v>
      </c>
      <c r="BC3" s="3" t="s">
        <v>74</v>
      </c>
      <c r="BD3" s="3">
        <v>137284</v>
      </c>
      <c r="BE3" s="3" t="s">
        <v>729</v>
      </c>
      <c r="BF3" s="3" t="s">
        <v>730</v>
      </c>
      <c r="BG3" s="3" t="s">
        <v>74</v>
      </c>
      <c r="BH3" s="3" t="s">
        <v>74</v>
      </c>
      <c r="BI3" s="3">
        <v>10</v>
      </c>
      <c r="BJ3" s="3" t="s">
        <v>164</v>
      </c>
      <c r="BK3" s="3" t="s">
        <v>165</v>
      </c>
      <c r="BL3" s="3" t="s">
        <v>166</v>
      </c>
      <c r="BM3" s="3" t="s">
        <v>731</v>
      </c>
      <c r="BN3" s="3">
        <v>32084697</v>
      </c>
      <c r="BO3" s="3" t="s">
        <v>74</v>
      </c>
      <c r="BP3" s="3" t="s">
        <v>74</v>
      </c>
      <c r="BQ3" s="3" t="s">
        <v>74</v>
      </c>
      <c r="BR3" s="3" t="s">
        <v>196</v>
      </c>
      <c r="BS3" s="3" t="s">
        <v>732</v>
      </c>
      <c r="BT3" s="3" t="s">
        <v>106</v>
      </c>
      <c r="BU3" t="s">
        <v>732</v>
      </c>
      <c r="BV3" t="str">
        <f>HYPERLINK("https%3A%2F%2Fwww.webofscience.com%2Fwos%2Fwoscc%2Ffull-record%2FWOS:000519994800094","View Full Record in Web of Science")</f>
        <v>View Full Record in Web of Science</v>
      </c>
    </row>
    <row r="4" spans="1:74">
      <c r="A4" s="3" t="s">
        <v>72</v>
      </c>
      <c r="B4" s="3" t="s">
        <v>1324</v>
      </c>
      <c r="C4" s="3" t="s">
        <v>74</v>
      </c>
      <c r="D4" s="3" t="s">
        <v>74</v>
      </c>
      <c r="E4" s="3" t="s">
        <v>74</v>
      </c>
      <c r="F4" s="3" t="s">
        <v>1325</v>
      </c>
      <c r="G4" s="3" t="s">
        <v>74</v>
      </c>
      <c r="H4" s="3" t="s">
        <v>74</v>
      </c>
      <c r="I4" s="3" t="s">
        <v>1326</v>
      </c>
      <c r="J4" s="3" t="s">
        <v>1327</v>
      </c>
      <c r="K4" s="3" t="s">
        <v>74</v>
      </c>
      <c r="L4" s="3" t="s">
        <v>74</v>
      </c>
      <c r="M4" s="3" t="s">
        <v>78</v>
      </c>
      <c r="N4" s="3" t="s">
        <v>1328</v>
      </c>
      <c r="O4" s="3" t="s">
        <v>74</v>
      </c>
      <c r="P4" s="3" t="s">
        <v>74</v>
      </c>
      <c r="Q4" s="3" t="s">
        <v>74</v>
      </c>
      <c r="R4" s="3" t="s">
        <v>74</v>
      </c>
      <c r="S4" s="3" t="s">
        <v>74</v>
      </c>
      <c r="T4" s="3" t="s">
        <v>1329</v>
      </c>
      <c r="U4" s="3" t="s">
        <v>1330</v>
      </c>
      <c r="V4" s="3" t="s">
        <v>1331</v>
      </c>
      <c r="W4" s="3" t="s">
        <v>1332</v>
      </c>
      <c r="X4" s="3" t="s">
        <v>74</v>
      </c>
      <c r="Y4" s="3" t="s">
        <v>1333</v>
      </c>
      <c r="Z4" s="3" t="s">
        <v>1334</v>
      </c>
      <c r="AA4" s="3" t="s">
        <v>1335</v>
      </c>
      <c r="AB4" s="3" t="s">
        <v>74</v>
      </c>
      <c r="AC4" s="3" t="s">
        <v>74</v>
      </c>
      <c r="AD4" s="3" t="s">
        <v>74</v>
      </c>
      <c r="AE4" s="3" t="s">
        <v>74</v>
      </c>
      <c r="AF4" s="3" t="s">
        <v>74</v>
      </c>
      <c r="AG4" s="3">
        <v>85</v>
      </c>
      <c r="AH4" s="3">
        <v>37</v>
      </c>
      <c r="AI4" s="3">
        <v>44</v>
      </c>
      <c r="AJ4" s="3">
        <v>7</v>
      </c>
      <c r="AK4" s="3">
        <v>56</v>
      </c>
      <c r="AL4" s="3" t="s">
        <v>503</v>
      </c>
      <c r="AM4" s="3" t="s">
        <v>504</v>
      </c>
      <c r="AN4" s="3" t="s">
        <v>505</v>
      </c>
      <c r="AO4" s="3" t="s">
        <v>1336</v>
      </c>
      <c r="AP4" s="3" t="s">
        <v>74</v>
      </c>
      <c r="AQ4" s="3" t="s">
        <v>74</v>
      </c>
      <c r="AR4" s="3" t="s">
        <v>1337</v>
      </c>
      <c r="AS4" s="3" t="s">
        <v>1338</v>
      </c>
      <c r="AT4" s="3" t="s">
        <v>320</v>
      </c>
      <c r="AU4" s="3">
        <v>2017</v>
      </c>
      <c r="AV4" s="3">
        <v>78</v>
      </c>
      <c r="AW4" s="3" t="s">
        <v>74</v>
      </c>
      <c r="AX4" s="3" t="s">
        <v>74</v>
      </c>
      <c r="AY4" s="3" t="s">
        <v>74</v>
      </c>
      <c r="AZ4" s="3" t="s">
        <v>74</v>
      </c>
      <c r="BA4" s="3" t="s">
        <v>74</v>
      </c>
      <c r="BB4" s="3">
        <v>668</v>
      </c>
      <c r="BC4" s="3">
        <v>682</v>
      </c>
      <c r="BD4" s="3" t="s">
        <v>74</v>
      </c>
      <c r="BE4" s="3" t="s">
        <v>1339</v>
      </c>
      <c r="BF4" s="3" t="s">
        <v>1340</v>
      </c>
      <c r="BG4" s="3" t="s">
        <v>74</v>
      </c>
      <c r="BH4" s="3" t="s">
        <v>74</v>
      </c>
      <c r="BI4" s="3">
        <v>15</v>
      </c>
      <c r="BJ4" s="3" t="s">
        <v>1341</v>
      </c>
      <c r="BK4" s="3" t="s">
        <v>165</v>
      </c>
      <c r="BL4" s="3" t="s">
        <v>1342</v>
      </c>
      <c r="BM4" s="3" t="s">
        <v>1343</v>
      </c>
      <c r="BN4" s="3" t="s">
        <v>74</v>
      </c>
      <c r="BO4" s="3" t="s">
        <v>74</v>
      </c>
      <c r="BP4" s="3" t="s">
        <v>74</v>
      </c>
      <c r="BQ4" s="3" t="s">
        <v>74</v>
      </c>
      <c r="BR4" s="3" t="s">
        <v>169</v>
      </c>
      <c r="BS4" s="3" t="s">
        <v>1344</v>
      </c>
      <c r="BT4" s="3" t="s">
        <v>106</v>
      </c>
      <c r="BU4" s="1"/>
    </row>
    <row r="5" spans="1:74" ht="20.100000000000001" customHeight="1">
      <c r="A5" s="3" t="s">
        <v>72</v>
      </c>
      <c r="B5" s="3" t="s">
        <v>2124</v>
      </c>
      <c r="C5" s="3" t="s">
        <v>74</v>
      </c>
      <c r="D5" s="3" t="s">
        <v>74</v>
      </c>
      <c r="E5" s="3" t="s">
        <v>74</v>
      </c>
      <c r="F5" s="3" t="s">
        <v>2125</v>
      </c>
      <c r="G5" s="3" t="s">
        <v>74</v>
      </c>
      <c r="H5" s="3" t="s">
        <v>74</v>
      </c>
      <c r="I5" s="3" t="s">
        <v>2126</v>
      </c>
      <c r="J5" s="3" t="s">
        <v>2127</v>
      </c>
      <c r="K5" s="3" t="s">
        <v>74</v>
      </c>
      <c r="L5" s="3" t="s">
        <v>74</v>
      </c>
      <c r="M5" s="3" t="s">
        <v>78</v>
      </c>
      <c r="N5" s="3" t="s">
        <v>79</v>
      </c>
      <c r="O5" s="3" t="s">
        <v>74</v>
      </c>
      <c r="P5" s="3" t="s">
        <v>74</v>
      </c>
      <c r="Q5" s="3" t="s">
        <v>74</v>
      </c>
      <c r="R5" s="3" t="s">
        <v>74</v>
      </c>
      <c r="S5" s="3" t="s">
        <v>74</v>
      </c>
      <c r="T5" s="3" t="s">
        <v>2128</v>
      </c>
      <c r="U5" s="3" t="s">
        <v>2129</v>
      </c>
      <c r="V5" s="3" t="s">
        <v>2130</v>
      </c>
      <c r="W5" s="3" t="s">
        <v>2131</v>
      </c>
      <c r="X5" s="3" t="s">
        <v>2132</v>
      </c>
      <c r="Y5" s="3" t="s">
        <v>2133</v>
      </c>
      <c r="Z5" s="3" t="s">
        <v>2134</v>
      </c>
      <c r="AA5" s="3" t="s">
        <v>2135</v>
      </c>
      <c r="AB5" s="3" t="s">
        <v>2136</v>
      </c>
      <c r="AC5" s="3" t="s">
        <v>74</v>
      </c>
      <c r="AD5" s="3" t="s">
        <v>74</v>
      </c>
      <c r="AE5" s="3" t="s">
        <v>74</v>
      </c>
      <c r="AF5" s="3" t="s">
        <v>74</v>
      </c>
      <c r="AG5" s="3">
        <v>81</v>
      </c>
      <c r="AH5" s="3">
        <v>27</v>
      </c>
      <c r="AI5" s="3">
        <v>31</v>
      </c>
      <c r="AJ5" s="3">
        <v>0</v>
      </c>
      <c r="AK5" s="3">
        <v>11</v>
      </c>
      <c r="AL5" s="3" t="s">
        <v>2137</v>
      </c>
      <c r="AM5" s="3" t="s">
        <v>2138</v>
      </c>
      <c r="AN5" s="3" t="s">
        <v>2139</v>
      </c>
      <c r="AO5" s="3" t="s">
        <v>2140</v>
      </c>
      <c r="AP5" s="3" t="s">
        <v>2141</v>
      </c>
      <c r="AQ5" s="3" t="s">
        <v>74</v>
      </c>
      <c r="AR5" s="3" t="s">
        <v>2127</v>
      </c>
      <c r="AS5" s="3" t="s">
        <v>2142</v>
      </c>
      <c r="AT5" s="3" t="s">
        <v>584</v>
      </c>
      <c r="AU5" s="3">
        <v>2008</v>
      </c>
      <c r="AV5" s="3">
        <v>34</v>
      </c>
      <c r="AW5" s="3">
        <v>2</v>
      </c>
      <c r="AX5" s="3" t="s">
        <v>74</v>
      </c>
      <c r="AY5" s="3" t="s">
        <v>74</v>
      </c>
      <c r="AZ5" s="3" t="s">
        <v>74</v>
      </c>
      <c r="BA5" s="3" t="s">
        <v>74</v>
      </c>
      <c r="BB5" s="3">
        <v>163</v>
      </c>
      <c r="BC5" s="3">
        <v>174</v>
      </c>
      <c r="BD5" s="3" t="s">
        <v>74</v>
      </c>
      <c r="BE5" s="3" t="s">
        <v>74</v>
      </c>
      <c r="BF5" s="3" t="s">
        <v>74</v>
      </c>
      <c r="BG5" s="3" t="s">
        <v>74</v>
      </c>
      <c r="BH5" s="3" t="s">
        <v>74</v>
      </c>
      <c r="BI5" s="3">
        <v>12</v>
      </c>
      <c r="BJ5" s="3" t="s">
        <v>100</v>
      </c>
      <c r="BK5" s="3" t="s">
        <v>165</v>
      </c>
      <c r="BL5" s="3" t="s">
        <v>100</v>
      </c>
      <c r="BM5" s="3" t="s">
        <v>2143</v>
      </c>
      <c r="BN5" s="3" t="s">
        <v>74</v>
      </c>
      <c r="BO5" s="3" t="s">
        <v>74</v>
      </c>
      <c r="BP5" s="3" t="s">
        <v>74</v>
      </c>
      <c r="BQ5" s="3" t="s">
        <v>74</v>
      </c>
      <c r="BR5" s="3" t="s">
        <v>169</v>
      </c>
      <c r="BS5" s="3" t="s">
        <v>2144</v>
      </c>
      <c r="BT5" s="3" t="s">
        <v>106</v>
      </c>
      <c r="BU5" s="1"/>
    </row>
    <row r="6" spans="1:74">
      <c r="A6" s="3" t="s">
        <v>107</v>
      </c>
      <c r="B6" s="3" t="s">
        <v>2346</v>
      </c>
      <c r="C6" s="3" t="s">
        <v>74</v>
      </c>
      <c r="D6" s="3" t="s">
        <v>2347</v>
      </c>
      <c r="E6" s="3" t="s">
        <v>74</v>
      </c>
      <c r="F6" s="3" t="s">
        <v>2348</v>
      </c>
      <c r="G6" s="3" t="s">
        <v>74</v>
      </c>
      <c r="H6" s="3" t="s">
        <v>74</v>
      </c>
      <c r="I6" s="3" t="s">
        <v>2349</v>
      </c>
      <c r="J6" s="3" t="s">
        <v>2350</v>
      </c>
      <c r="K6" s="3" t="s">
        <v>2351</v>
      </c>
      <c r="L6" s="3" t="s">
        <v>74</v>
      </c>
      <c r="M6" s="3" t="s">
        <v>78</v>
      </c>
      <c r="N6" s="3" t="s">
        <v>114</v>
      </c>
      <c r="O6" s="3" t="s">
        <v>2352</v>
      </c>
      <c r="P6" s="3" t="s">
        <v>2353</v>
      </c>
      <c r="Q6" s="3" t="s">
        <v>2354</v>
      </c>
      <c r="R6" s="3" t="s">
        <v>2355</v>
      </c>
      <c r="S6" s="3" t="s">
        <v>74</v>
      </c>
      <c r="T6" s="3" t="s">
        <v>2356</v>
      </c>
      <c r="U6" s="3" t="s">
        <v>74</v>
      </c>
      <c r="V6" s="3" t="s">
        <v>2357</v>
      </c>
      <c r="W6" s="3" t="s">
        <v>2358</v>
      </c>
      <c r="X6" s="3" t="s">
        <v>74</v>
      </c>
      <c r="Y6" s="3" t="s">
        <v>2359</v>
      </c>
      <c r="Z6" s="3" t="s">
        <v>2360</v>
      </c>
      <c r="AA6" s="3" t="s">
        <v>74</v>
      </c>
      <c r="AB6" s="3" t="s">
        <v>74</v>
      </c>
      <c r="AC6" s="3" t="s">
        <v>74</v>
      </c>
      <c r="AD6" s="3" t="s">
        <v>74</v>
      </c>
      <c r="AE6" s="3" t="s">
        <v>74</v>
      </c>
      <c r="AF6" s="3" t="s">
        <v>74</v>
      </c>
      <c r="AG6" s="3">
        <v>28</v>
      </c>
      <c r="AH6" s="3">
        <v>0</v>
      </c>
      <c r="AI6" s="3">
        <v>0</v>
      </c>
      <c r="AJ6" s="3">
        <v>0</v>
      </c>
      <c r="AK6" s="3">
        <v>6</v>
      </c>
      <c r="AL6" s="3" t="s">
        <v>2361</v>
      </c>
      <c r="AM6" s="3" t="s">
        <v>2362</v>
      </c>
      <c r="AN6" s="3" t="s">
        <v>2363</v>
      </c>
      <c r="AO6" s="3" t="s">
        <v>2364</v>
      </c>
      <c r="AP6" s="3" t="s">
        <v>74</v>
      </c>
      <c r="AQ6" s="3" t="s">
        <v>2365</v>
      </c>
      <c r="AR6" s="3" t="s">
        <v>2366</v>
      </c>
      <c r="AS6" s="3" t="s">
        <v>74</v>
      </c>
      <c r="AT6" s="3" t="s">
        <v>74</v>
      </c>
      <c r="AU6" s="3">
        <v>2006</v>
      </c>
      <c r="AV6" s="3">
        <v>302</v>
      </c>
      <c r="AW6" s="3" t="s">
        <v>74</v>
      </c>
      <c r="AX6" s="3" t="s">
        <v>74</v>
      </c>
      <c r="AY6" s="3" t="s">
        <v>74</v>
      </c>
      <c r="AZ6" s="3" t="s">
        <v>74</v>
      </c>
      <c r="BA6" s="3" t="s">
        <v>74</v>
      </c>
      <c r="BB6" s="3">
        <v>10</v>
      </c>
      <c r="BC6" s="3" t="s">
        <v>2119</v>
      </c>
      <c r="BD6" s="3" t="s">
        <v>74</v>
      </c>
      <c r="BE6" s="3" t="s">
        <v>74</v>
      </c>
      <c r="BF6" s="3" t="s">
        <v>74</v>
      </c>
      <c r="BG6" s="3" t="s">
        <v>74</v>
      </c>
      <c r="BH6" s="3" t="s">
        <v>74</v>
      </c>
      <c r="BI6" s="3">
        <v>3</v>
      </c>
      <c r="BJ6" s="3" t="s">
        <v>483</v>
      </c>
      <c r="BK6" s="3" t="s">
        <v>134</v>
      </c>
      <c r="BL6" s="3" t="s">
        <v>484</v>
      </c>
      <c r="BM6" s="3" t="s">
        <v>2367</v>
      </c>
      <c r="BN6" s="3" t="s">
        <v>74</v>
      </c>
      <c r="BO6" s="3" t="s">
        <v>74</v>
      </c>
      <c r="BP6" s="3" t="s">
        <v>74</v>
      </c>
      <c r="BQ6" s="3" t="s">
        <v>74</v>
      </c>
      <c r="BR6" s="3" t="s">
        <v>169</v>
      </c>
      <c r="BS6" s="3" t="s">
        <v>2368</v>
      </c>
      <c r="BT6" s="3" t="s">
        <v>106</v>
      </c>
      <c r="BU6" s="1"/>
    </row>
    <row r="7" spans="1:74">
      <c r="A7" s="3" t="s">
        <v>72</v>
      </c>
      <c r="B7" s="3" t="s">
        <v>2522</v>
      </c>
      <c r="C7" s="3" t="s">
        <v>74</v>
      </c>
      <c r="D7" s="3" t="s">
        <v>74</v>
      </c>
      <c r="E7" s="3" t="s">
        <v>74</v>
      </c>
      <c r="F7" s="3" t="s">
        <v>2522</v>
      </c>
      <c r="G7" s="3" t="s">
        <v>74</v>
      </c>
      <c r="H7" s="3" t="s">
        <v>74</v>
      </c>
      <c r="I7" s="3" t="s">
        <v>2523</v>
      </c>
      <c r="J7" s="3" t="s">
        <v>2180</v>
      </c>
      <c r="K7" s="3" t="s">
        <v>74</v>
      </c>
      <c r="L7" s="3" t="s">
        <v>74</v>
      </c>
      <c r="M7" s="3" t="s">
        <v>78</v>
      </c>
      <c r="N7" s="3" t="s">
        <v>79</v>
      </c>
      <c r="O7" s="3" t="s">
        <v>74</v>
      </c>
      <c r="P7" s="3" t="s">
        <v>74</v>
      </c>
      <c r="Q7" s="3" t="s">
        <v>74</v>
      </c>
      <c r="R7" s="3" t="s">
        <v>74</v>
      </c>
      <c r="S7" s="3" t="s">
        <v>74</v>
      </c>
      <c r="T7" s="3" t="s">
        <v>2524</v>
      </c>
      <c r="U7" s="3" t="s">
        <v>74</v>
      </c>
      <c r="V7" s="3" t="s">
        <v>2525</v>
      </c>
      <c r="W7" s="3" t="s">
        <v>2526</v>
      </c>
      <c r="X7" s="3" t="s">
        <v>74</v>
      </c>
      <c r="Y7" s="3" t="s">
        <v>2527</v>
      </c>
      <c r="Z7" s="3" t="s">
        <v>74</v>
      </c>
      <c r="AA7" s="3" t="s">
        <v>74</v>
      </c>
      <c r="AB7" s="3" t="s">
        <v>74</v>
      </c>
      <c r="AC7" s="3" t="s">
        <v>74</v>
      </c>
      <c r="AD7" s="3" t="s">
        <v>74</v>
      </c>
      <c r="AE7" s="3" t="s">
        <v>74</v>
      </c>
      <c r="AF7" s="3" t="s">
        <v>74</v>
      </c>
      <c r="AG7" s="3">
        <v>24</v>
      </c>
      <c r="AH7" s="3">
        <v>22</v>
      </c>
      <c r="AI7" s="3">
        <v>25</v>
      </c>
      <c r="AJ7" s="3">
        <v>1</v>
      </c>
      <c r="AK7" s="3">
        <v>7</v>
      </c>
      <c r="AL7" s="3" t="s">
        <v>2528</v>
      </c>
      <c r="AM7" s="3" t="s">
        <v>631</v>
      </c>
      <c r="AN7" s="3" t="s">
        <v>2529</v>
      </c>
      <c r="AO7" s="3" t="s">
        <v>2189</v>
      </c>
      <c r="AP7" s="3" t="s">
        <v>74</v>
      </c>
      <c r="AQ7" s="3" t="s">
        <v>74</v>
      </c>
      <c r="AR7" s="3" t="s">
        <v>2190</v>
      </c>
      <c r="AS7" s="3" t="s">
        <v>2191</v>
      </c>
      <c r="AT7" s="3" t="s">
        <v>320</v>
      </c>
      <c r="AU7" s="3">
        <v>2003</v>
      </c>
      <c r="AV7" s="3">
        <v>44</v>
      </c>
      <c r="AW7" s="3">
        <v>7</v>
      </c>
      <c r="AX7" s="3" t="s">
        <v>74</v>
      </c>
      <c r="AY7" s="3" t="s">
        <v>74</v>
      </c>
      <c r="AZ7" s="3" t="s">
        <v>74</v>
      </c>
      <c r="BA7" s="3" t="s">
        <v>74</v>
      </c>
      <c r="BB7" s="3">
        <v>751</v>
      </c>
      <c r="BC7" s="3">
        <v>770</v>
      </c>
      <c r="BD7" s="3" t="s">
        <v>74</v>
      </c>
      <c r="BE7" s="3" t="s">
        <v>2530</v>
      </c>
      <c r="BF7" s="3" t="s">
        <v>2531</v>
      </c>
      <c r="BG7" s="3" t="s">
        <v>74</v>
      </c>
      <c r="BH7" s="3" t="s">
        <v>74</v>
      </c>
      <c r="BI7" s="3">
        <v>20</v>
      </c>
      <c r="BJ7" s="3" t="s">
        <v>1625</v>
      </c>
      <c r="BK7" s="3" t="s">
        <v>165</v>
      </c>
      <c r="BL7" s="3" t="s">
        <v>1626</v>
      </c>
      <c r="BM7" s="3" t="s">
        <v>2532</v>
      </c>
      <c r="BN7" s="3" t="s">
        <v>74</v>
      </c>
      <c r="BO7" s="3" t="s">
        <v>74</v>
      </c>
      <c r="BP7" s="3" t="s">
        <v>74</v>
      </c>
      <c r="BQ7" s="3" t="s">
        <v>74</v>
      </c>
      <c r="BR7" s="3" t="s">
        <v>169</v>
      </c>
      <c r="BS7" s="3" t="s">
        <v>2533</v>
      </c>
      <c r="BT7" s="3" t="s">
        <v>106</v>
      </c>
      <c r="BU7" s="1"/>
    </row>
    <row r="9" spans="1:74">
      <c r="A9">
        <f>COUNTA(A2:A7)</f>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DBE7-2F27-422A-9C54-0045BADE0CD0}">
  <dimension ref="A1:BV10"/>
  <sheetViews>
    <sheetView workbookViewId="0">
      <selection activeCell="A11" sqref="A11"/>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3" t="s">
        <v>72</v>
      </c>
      <c r="B2" s="3" t="s">
        <v>882</v>
      </c>
      <c r="C2" s="3" t="s">
        <v>74</v>
      </c>
      <c r="D2" s="3" t="s">
        <v>74</v>
      </c>
      <c r="E2" s="3" t="s">
        <v>74</v>
      </c>
      <c r="F2" s="3" t="s">
        <v>883</v>
      </c>
      <c r="G2" s="3" t="s">
        <v>74</v>
      </c>
      <c r="H2" s="3" t="s">
        <v>74</v>
      </c>
      <c r="I2" s="3" t="s">
        <v>884</v>
      </c>
      <c r="J2" s="3" t="s">
        <v>885</v>
      </c>
      <c r="K2" s="3" t="s">
        <v>74</v>
      </c>
      <c r="L2" s="3" t="s">
        <v>74</v>
      </c>
      <c r="M2" s="3" t="s">
        <v>78</v>
      </c>
      <c r="N2" s="3" t="s">
        <v>79</v>
      </c>
      <c r="O2" s="3" t="s">
        <v>74</v>
      </c>
      <c r="P2" s="3" t="s">
        <v>74</v>
      </c>
      <c r="Q2" s="3" t="s">
        <v>74</v>
      </c>
      <c r="R2" s="3" t="s">
        <v>74</v>
      </c>
      <c r="S2" s="3" t="s">
        <v>74</v>
      </c>
      <c r="T2" s="3" t="s">
        <v>886</v>
      </c>
      <c r="U2" s="3" t="s">
        <v>887</v>
      </c>
      <c r="V2" s="3" t="s">
        <v>888</v>
      </c>
      <c r="W2" s="3" t="s">
        <v>889</v>
      </c>
      <c r="X2" s="3" t="s">
        <v>74</v>
      </c>
      <c r="Y2" s="3" t="s">
        <v>890</v>
      </c>
      <c r="Z2" s="3" t="s">
        <v>891</v>
      </c>
      <c r="AA2" s="3" t="s">
        <v>892</v>
      </c>
      <c r="AB2" s="3" t="s">
        <v>893</v>
      </c>
      <c r="AC2" s="3" t="s">
        <v>74</v>
      </c>
      <c r="AD2" s="3" t="s">
        <v>74</v>
      </c>
      <c r="AE2" s="3" t="s">
        <v>74</v>
      </c>
      <c r="AF2" s="3" t="s">
        <v>74</v>
      </c>
      <c r="AG2" s="3">
        <v>249</v>
      </c>
      <c r="AH2" s="3">
        <v>16</v>
      </c>
      <c r="AI2" s="3">
        <v>17</v>
      </c>
      <c r="AJ2" s="3">
        <v>1</v>
      </c>
      <c r="AK2" s="3">
        <v>17</v>
      </c>
      <c r="AL2" s="3" t="s">
        <v>894</v>
      </c>
      <c r="AM2" s="3" t="s">
        <v>895</v>
      </c>
      <c r="AN2" s="3" t="s">
        <v>896</v>
      </c>
      <c r="AO2" s="3" t="s">
        <v>897</v>
      </c>
      <c r="AP2" s="3" t="s">
        <v>898</v>
      </c>
      <c r="AQ2" s="3" t="s">
        <v>74</v>
      </c>
      <c r="AR2" s="3" t="s">
        <v>899</v>
      </c>
      <c r="AS2" s="3" t="s">
        <v>900</v>
      </c>
      <c r="AT2" s="3" t="s">
        <v>268</v>
      </c>
      <c r="AU2" s="3">
        <v>2019</v>
      </c>
      <c r="AV2" s="3">
        <v>10</v>
      </c>
      <c r="AW2" s="3">
        <v>3</v>
      </c>
      <c r="AX2" s="3" t="s">
        <v>74</v>
      </c>
      <c r="AY2" s="3" t="s">
        <v>74</v>
      </c>
      <c r="AZ2" s="3" t="s">
        <v>74</v>
      </c>
      <c r="BA2" s="3" t="s">
        <v>74</v>
      </c>
      <c r="BB2" s="3">
        <v>174</v>
      </c>
      <c r="BC2" s="3">
        <v>203</v>
      </c>
      <c r="BD2" s="3" t="s">
        <v>74</v>
      </c>
      <c r="BE2" s="3" t="s">
        <v>901</v>
      </c>
      <c r="BF2" s="3" t="s">
        <v>902</v>
      </c>
      <c r="BG2" s="3" t="s">
        <v>74</v>
      </c>
      <c r="BH2" s="3" t="s">
        <v>74</v>
      </c>
      <c r="BI2" s="3">
        <v>30</v>
      </c>
      <c r="BJ2" s="3" t="s">
        <v>903</v>
      </c>
      <c r="BK2" s="3" t="s">
        <v>101</v>
      </c>
      <c r="BL2" s="3" t="s">
        <v>903</v>
      </c>
      <c r="BM2" s="3" t="s">
        <v>904</v>
      </c>
      <c r="BN2" s="3" t="s">
        <v>74</v>
      </c>
      <c r="BO2" s="3" t="s">
        <v>74</v>
      </c>
      <c r="BP2" s="3" t="s">
        <v>74</v>
      </c>
      <c r="BQ2" s="3" t="s">
        <v>74</v>
      </c>
      <c r="BR2" s="3" t="s">
        <v>196</v>
      </c>
      <c r="BS2" s="3" t="s">
        <v>905</v>
      </c>
      <c r="BT2" s="3" t="s">
        <v>106</v>
      </c>
    </row>
    <row r="3" spans="1:74">
      <c r="A3" s="3" t="s">
        <v>829</v>
      </c>
      <c r="B3" s="3" t="s">
        <v>1111</v>
      </c>
      <c r="C3" s="3" t="s">
        <v>74</v>
      </c>
      <c r="D3" s="3" t="s">
        <v>1112</v>
      </c>
      <c r="E3" s="3" t="s">
        <v>74</v>
      </c>
      <c r="F3" s="3" t="s">
        <v>1113</v>
      </c>
      <c r="G3" s="3" t="s">
        <v>74</v>
      </c>
      <c r="H3" s="3" t="s">
        <v>74</v>
      </c>
      <c r="I3" s="3" t="s">
        <v>1114</v>
      </c>
      <c r="J3" s="3" t="s">
        <v>1115</v>
      </c>
      <c r="K3" s="3" t="s">
        <v>1116</v>
      </c>
      <c r="L3" s="3" t="s">
        <v>74</v>
      </c>
      <c r="M3" s="3" t="s">
        <v>78</v>
      </c>
      <c r="N3" s="3" t="s">
        <v>836</v>
      </c>
      <c r="O3" s="3" t="s">
        <v>74</v>
      </c>
      <c r="P3" s="3" t="s">
        <v>74</v>
      </c>
      <c r="Q3" s="3" t="s">
        <v>74</v>
      </c>
      <c r="R3" s="3" t="s">
        <v>74</v>
      </c>
      <c r="S3" s="3" t="s">
        <v>74</v>
      </c>
      <c r="T3" s="3" t="s">
        <v>1117</v>
      </c>
      <c r="U3" s="3" t="s">
        <v>1118</v>
      </c>
      <c r="V3" s="3" t="s">
        <v>1119</v>
      </c>
      <c r="W3" s="3" t="s">
        <v>1120</v>
      </c>
      <c r="X3" s="3" t="s">
        <v>74</v>
      </c>
      <c r="Y3" s="3" t="s">
        <v>1121</v>
      </c>
      <c r="Z3" s="3" t="s">
        <v>1122</v>
      </c>
      <c r="AA3" s="3" t="s">
        <v>74</v>
      </c>
      <c r="AB3" s="3" t="s">
        <v>74</v>
      </c>
      <c r="AC3" s="3" t="s">
        <v>74</v>
      </c>
      <c r="AD3" s="3" t="s">
        <v>74</v>
      </c>
      <c r="AE3" s="3" t="s">
        <v>74</v>
      </c>
      <c r="AF3" s="3" t="s">
        <v>74</v>
      </c>
      <c r="AG3" s="3">
        <v>51</v>
      </c>
      <c r="AH3" s="3">
        <v>4</v>
      </c>
      <c r="AI3" s="3">
        <v>4</v>
      </c>
      <c r="AJ3" s="3">
        <v>0</v>
      </c>
      <c r="AK3" s="3">
        <v>5</v>
      </c>
      <c r="AL3" s="3" t="s">
        <v>1123</v>
      </c>
      <c r="AM3" s="3" t="s">
        <v>1124</v>
      </c>
      <c r="AN3" s="3" t="s">
        <v>1125</v>
      </c>
      <c r="AO3" s="3" t="s">
        <v>1126</v>
      </c>
      <c r="AP3" s="3" t="s">
        <v>1127</v>
      </c>
      <c r="AQ3" s="3" t="s">
        <v>1128</v>
      </c>
      <c r="AR3" s="3" t="s">
        <v>1129</v>
      </c>
      <c r="AS3" s="3" t="s">
        <v>74</v>
      </c>
      <c r="AT3" s="3" t="s">
        <v>74</v>
      </c>
      <c r="AU3" s="3">
        <v>2018</v>
      </c>
      <c r="AV3" s="3" t="s">
        <v>74</v>
      </c>
      <c r="AW3" s="3" t="s">
        <v>74</v>
      </c>
      <c r="AX3" s="3" t="s">
        <v>74</v>
      </c>
      <c r="AY3" s="3" t="s">
        <v>74</v>
      </c>
      <c r="AZ3" s="3" t="s">
        <v>74</v>
      </c>
      <c r="BA3" s="3" t="s">
        <v>74</v>
      </c>
      <c r="BB3" s="3">
        <v>85</v>
      </c>
      <c r="BC3" s="3">
        <v>105</v>
      </c>
      <c r="BD3" s="3" t="s">
        <v>74</v>
      </c>
      <c r="BE3" s="3" t="s">
        <v>1130</v>
      </c>
      <c r="BF3" s="3" t="s">
        <v>1131</v>
      </c>
      <c r="BG3" s="3" t="s">
        <v>1132</v>
      </c>
      <c r="BH3" s="3" t="s">
        <v>74</v>
      </c>
      <c r="BI3" s="3">
        <v>21</v>
      </c>
      <c r="BJ3" s="3" t="s">
        <v>1133</v>
      </c>
      <c r="BK3" s="3" t="s">
        <v>853</v>
      </c>
      <c r="BL3" s="3" t="s">
        <v>1133</v>
      </c>
      <c r="BM3" s="3" t="s">
        <v>1134</v>
      </c>
      <c r="BN3" s="3" t="s">
        <v>74</v>
      </c>
      <c r="BO3" s="3" t="s">
        <v>1135</v>
      </c>
      <c r="BP3" s="3" t="s">
        <v>74</v>
      </c>
      <c r="BQ3" s="3" t="s">
        <v>74</v>
      </c>
      <c r="BR3" s="3" t="s">
        <v>196</v>
      </c>
      <c r="BS3" s="3" t="s">
        <v>1136</v>
      </c>
      <c r="BT3" s="3" t="s">
        <v>106</v>
      </c>
    </row>
    <row r="4" spans="1:74">
      <c r="A4" s="3" t="s">
        <v>72</v>
      </c>
      <c r="B4" s="3" t="s">
        <v>1300</v>
      </c>
      <c r="C4" s="3" t="s">
        <v>74</v>
      </c>
      <c r="D4" s="3" t="s">
        <v>74</v>
      </c>
      <c r="E4" s="3" t="s">
        <v>74</v>
      </c>
      <c r="F4" s="3" t="s">
        <v>1301</v>
      </c>
      <c r="G4" s="3" t="s">
        <v>74</v>
      </c>
      <c r="H4" s="3" t="s">
        <v>74</v>
      </c>
      <c r="I4" s="3" t="s">
        <v>1302</v>
      </c>
      <c r="J4" s="3" t="s">
        <v>1303</v>
      </c>
      <c r="K4" s="3" t="s">
        <v>74</v>
      </c>
      <c r="L4" s="3" t="s">
        <v>74</v>
      </c>
      <c r="M4" s="3" t="s">
        <v>78</v>
      </c>
      <c r="N4" s="3" t="s">
        <v>79</v>
      </c>
      <c r="O4" s="3" t="s">
        <v>74</v>
      </c>
      <c r="P4" s="3" t="s">
        <v>74</v>
      </c>
      <c r="Q4" s="3" t="s">
        <v>74</v>
      </c>
      <c r="R4" s="3" t="s">
        <v>74</v>
      </c>
      <c r="S4" s="3" t="s">
        <v>74</v>
      </c>
      <c r="T4" s="3" t="s">
        <v>1304</v>
      </c>
      <c r="U4" s="3" t="s">
        <v>1305</v>
      </c>
      <c r="V4" s="3" t="s">
        <v>1306</v>
      </c>
      <c r="W4" s="3" t="s">
        <v>1307</v>
      </c>
      <c r="X4" s="3" t="s">
        <v>1308</v>
      </c>
      <c r="Y4" s="3" t="s">
        <v>1309</v>
      </c>
      <c r="Z4" s="3" t="s">
        <v>1310</v>
      </c>
      <c r="AA4" s="3" t="s">
        <v>1311</v>
      </c>
      <c r="AB4" s="3" t="s">
        <v>1312</v>
      </c>
      <c r="AC4" s="3" t="s">
        <v>74</v>
      </c>
      <c r="AD4" s="3" t="s">
        <v>74</v>
      </c>
      <c r="AE4" s="3" t="s">
        <v>74</v>
      </c>
      <c r="AF4" s="3" t="s">
        <v>74</v>
      </c>
      <c r="AG4" s="3">
        <v>22</v>
      </c>
      <c r="AH4" s="3">
        <v>66</v>
      </c>
      <c r="AI4" s="3">
        <v>66</v>
      </c>
      <c r="AJ4" s="3">
        <v>0</v>
      </c>
      <c r="AK4" s="3">
        <v>25</v>
      </c>
      <c r="AL4" s="3" t="s">
        <v>1313</v>
      </c>
      <c r="AM4" s="3" t="s">
        <v>631</v>
      </c>
      <c r="AN4" s="3" t="s">
        <v>1314</v>
      </c>
      <c r="AO4" s="3" t="s">
        <v>1315</v>
      </c>
      <c r="AP4" s="3" t="s">
        <v>1316</v>
      </c>
      <c r="AQ4" s="3" t="s">
        <v>74</v>
      </c>
      <c r="AR4" s="3" t="s">
        <v>1317</v>
      </c>
      <c r="AS4" s="3" t="s">
        <v>1318</v>
      </c>
      <c r="AT4" s="3" t="s">
        <v>457</v>
      </c>
      <c r="AU4" s="3">
        <v>2017</v>
      </c>
      <c r="AV4" s="3">
        <v>9</v>
      </c>
      <c r="AW4" s="3" t="s">
        <v>74</v>
      </c>
      <c r="AX4" s="3" t="s">
        <v>74</v>
      </c>
      <c r="AY4" s="3" t="s">
        <v>74</v>
      </c>
      <c r="AZ4" s="3" t="s">
        <v>74</v>
      </c>
      <c r="BA4" s="3" t="s">
        <v>74</v>
      </c>
      <c r="BB4" s="3">
        <v>148</v>
      </c>
      <c r="BC4" s="3">
        <v>150</v>
      </c>
      <c r="BD4" s="3" t="s">
        <v>74</v>
      </c>
      <c r="BE4" s="3" t="s">
        <v>1319</v>
      </c>
      <c r="BF4" s="3" t="s">
        <v>1320</v>
      </c>
      <c r="BG4" s="3" t="s">
        <v>74</v>
      </c>
      <c r="BH4" s="3" t="s">
        <v>74</v>
      </c>
      <c r="BI4" s="3">
        <v>3</v>
      </c>
      <c r="BJ4" s="3" t="s">
        <v>1321</v>
      </c>
      <c r="BK4" s="3" t="s">
        <v>165</v>
      </c>
      <c r="BL4" s="3" t="s">
        <v>1321</v>
      </c>
      <c r="BM4" s="3" t="s">
        <v>1322</v>
      </c>
      <c r="BN4" s="3" t="s">
        <v>74</v>
      </c>
      <c r="BO4" s="3" t="s">
        <v>74</v>
      </c>
      <c r="BP4" s="3" t="s">
        <v>74</v>
      </c>
      <c r="BQ4" s="3" t="s">
        <v>74</v>
      </c>
      <c r="BR4" s="3" t="s">
        <v>196</v>
      </c>
      <c r="BS4" s="3" t="s">
        <v>1323</v>
      </c>
      <c r="BT4" s="3" t="s">
        <v>106</v>
      </c>
      <c r="BU4" t="s">
        <v>1323</v>
      </c>
      <c r="BV4" t="str">
        <f>HYPERLINK("https%3A%2F%2Fwww.webofscience.com%2Fwos%2Fwoscc%2Ffull-record%2FWOS:000396403400021","View Full Record in Web of Science")</f>
        <v>View Full Record in Web of Science</v>
      </c>
    </row>
    <row r="5" spans="1:74">
      <c r="A5" s="3" t="s">
        <v>72</v>
      </c>
      <c r="B5" s="3" t="s">
        <v>1508</v>
      </c>
      <c r="C5" s="3" t="s">
        <v>74</v>
      </c>
      <c r="D5" s="3" t="s">
        <v>74</v>
      </c>
      <c r="E5" s="3" t="s">
        <v>74</v>
      </c>
      <c r="F5" s="3" t="s">
        <v>1509</v>
      </c>
      <c r="G5" s="3" t="s">
        <v>74</v>
      </c>
      <c r="H5" s="3" t="s">
        <v>74</v>
      </c>
      <c r="I5" s="3" t="s">
        <v>1510</v>
      </c>
      <c r="J5" s="3" t="s">
        <v>646</v>
      </c>
      <c r="K5" s="3" t="s">
        <v>74</v>
      </c>
      <c r="L5" s="3" t="s">
        <v>74</v>
      </c>
      <c r="M5" s="3" t="s">
        <v>78</v>
      </c>
      <c r="N5" s="3" t="s">
        <v>1328</v>
      </c>
      <c r="O5" s="3" t="s">
        <v>74</v>
      </c>
      <c r="P5" s="3" t="s">
        <v>74</v>
      </c>
      <c r="Q5" s="3" t="s">
        <v>74</v>
      </c>
      <c r="R5" s="3" t="s">
        <v>74</v>
      </c>
      <c r="S5" s="3" t="s">
        <v>74</v>
      </c>
      <c r="T5" s="3" t="s">
        <v>1511</v>
      </c>
      <c r="U5" s="3" t="s">
        <v>1512</v>
      </c>
      <c r="V5" s="3" t="s">
        <v>1513</v>
      </c>
      <c r="W5" s="3" t="s">
        <v>1514</v>
      </c>
      <c r="X5" s="3" t="s">
        <v>1515</v>
      </c>
      <c r="Y5" s="3" t="s">
        <v>1516</v>
      </c>
      <c r="Z5" s="3" t="s">
        <v>1517</v>
      </c>
      <c r="AA5" s="3" t="s">
        <v>1518</v>
      </c>
      <c r="AB5" s="3" t="s">
        <v>1519</v>
      </c>
      <c r="AC5" s="3" t="s">
        <v>1520</v>
      </c>
      <c r="AD5" s="3" t="s">
        <v>1521</v>
      </c>
      <c r="AE5" s="3" t="s">
        <v>1522</v>
      </c>
      <c r="AF5" s="3" t="s">
        <v>74</v>
      </c>
      <c r="AG5" s="3">
        <v>145</v>
      </c>
      <c r="AH5" s="3">
        <v>51</v>
      </c>
      <c r="AI5" s="3">
        <v>54</v>
      </c>
      <c r="AJ5" s="3">
        <v>7</v>
      </c>
      <c r="AK5" s="3">
        <v>88</v>
      </c>
      <c r="AL5" s="3" t="s">
        <v>1455</v>
      </c>
      <c r="AM5" s="3" t="s">
        <v>557</v>
      </c>
      <c r="AN5" s="3" t="s">
        <v>1456</v>
      </c>
      <c r="AO5" s="3" t="s">
        <v>659</v>
      </c>
      <c r="AP5" s="3" t="s">
        <v>660</v>
      </c>
      <c r="AQ5" s="3" t="s">
        <v>74</v>
      </c>
      <c r="AR5" s="3" t="s">
        <v>661</v>
      </c>
      <c r="AS5" s="3" t="s">
        <v>662</v>
      </c>
      <c r="AT5" s="3" t="s">
        <v>1523</v>
      </c>
      <c r="AU5" s="3">
        <v>2016</v>
      </c>
      <c r="AV5" s="3">
        <v>568</v>
      </c>
      <c r="AW5" s="3" t="s">
        <v>74</v>
      </c>
      <c r="AX5" s="3" t="s">
        <v>74</v>
      </c>
      <c r="AY5" s="3" t="s">
        <v>74</v>
      </c>
      <c r="AZ5" s="3" t="s">
        <v>74</v>
      </c>
      <c r="BA5" s="3" t="s">
        <v>74</v>
      </c>
      <c r="BB5" s="3">
        <v>624</v>
      </c>
      <c r="BC5" s="3">
        <v>637</v>
      </c>
      <c r="BD5" s="3" t="s">
        <v>74</v>
      </c>
      <c r="BE5" s="3" t="s">
        <v>1524</v>
      </c>
      <c r="BF5" s="3" t="s">
        <v>1525</v>
      </c>
      <c r="BG5" s="3" t="s">
        <v>74</v>
      </c>
      <c r="BH5" s="3" t="s">
        <v>74</v>
      </c>
      <c r="BI5" s="3">
        <v>14</v>
      </c>
      <c r="BJ5" s="3" t="s">
        <v>164</v>
      </c>
      <c r="BK5" s="3" t="s">
        <v>165</v>
      </c>
      <c r="BL5" s="3" t="s">
        <v>166</v>
      </c>
      <c r="BM5" s="3" t="s">
        <v>1526</v>
      </c>
      <c r="BN5" s="3">
        <v>26953141</v>
      </c>
      <c r="BO5" s="3" t="s">
        <v>1527</v>
      </c>
      <c r="BP5" s="3" t="s">
        <v>74</v>
      </c>
      <c r="BQ5" s="3" t="s">
        <v>74</v>
      </c>
      <c r="BR5" s="3" t="s">
        <v>169</v>
      </c>
      <c r="BS5" s="3" t="s">
        <v>1528</v>
      </c>
      <c r="BT5" s="3" t="s">
        <v>106</v>
      </c>
      <c r="BU5" s="1"/>
    </row>
    <row r="6" spans="1:74">
      <c r="A6" s="3" t="s">
        <v>72</v>
      </c>
      <c r="B6" s="3" t="s">
        <v>1529</v>
      </c>
      <c r="C6" s="3" t="s">
        <v>74</v>
      </c>
      <c r="D6" s="3" t="s">
        <v>74</v>
      </c>
      <c r="E6" s="3" t="s">
        <v>74</v>
      </c>
      <c r="F6" s="3" t="s">
        <v>1530</v>
      </c>
      <c r="G6" s="3" t="s">
        <v>74</v>
      </c>
      <c r="H6" s="3" t="s">
        <v>74</v>
      </c>
      <c r="I6" s="3" t="s">
        <v>1531</v>
      </c>
      <c r="J6" s="3" t="s">
        <v>466</v>
      </c>
      <c r="K6" s="3" t="s">
        <v>74</v>
      </c>
      <c r="L6" s="3" t="s">
        <v>74</v>
      </c>
      <c r="M6" s="3" t="s">
        <v>78</v>
      </c>
      <c r="N6" s="3" t="s">
        <v>79</v>
      </c>
      <c r="O6" s="3" t="s">
        <v>74</v>
      </c>
      <c r="P6" s="3" t="s">
        <v>74</v>
      </c>
      <c r="Q6" s="3" t="s">
        <v>74</v>
      </c>
      <c r="R6" s="3" t="s">
        <v>74</v>
      </c>
      <c r="S6" s="3" t="s">
        <v>74</v>
      </c>
      <c r="T6" s="3" t="s">
        <v>1532</v>
      </c>
      <c r="U6" s="3" t="s">
        <v>1533</v>
      </c>
      <c r="V6" s="3" t="s">
        <v>1534</v>
      </c>
      <c r="W6" s="3" t="s">
        <v>1535</v>
      </c>
      <c r="X6" s="3" t="s">
        <v>1536</v>
      </c>
      <c r="Y6" s="3" t="s">
        <v>1537</v>
      </c>
      <c r="Z6" s="3" t="s">
        <v>1538</v>
      </c>
      <c r="AA6" s="3" t="s">
        <v>1539</v>
      </c>
      <c r="AB6" s="3" t="s">
        <v>1540</v>
      </c>
      <c r="AC6" s="3" t="s">
        <v>1541</v>
      </c>
      <c r="AD6" s="3" t="s">
        <v>1542</v>
      </c>
      <c r="AE6" s="3" t="s">
        <v>1543</v>
      </c>
      <c r="AF6" s="3" t="s">
        <v>74</v>
      </c>
      <c r="AG6" s="3">
        <v>57</v>
      </c>
      <c r="AH6" s="3">
        <v>7</v>
      </c>
      <c r="AI6" s="3">
        <v>7</v>
      </c>
      <c r="AJ6" s="3">
        <v>0</v>
      </c>
      <c r="AK6" s="3">
        <v>11</v>
      </c>
      <c r="AL6" s="3" t="s">
        <v>289</v>
      </c>
      <c r="AM6" s="3" t="s">
        <v>290</v>
      </c>
      <c r="AN6" s="3" t="s">
        <v>291</v>
      </c>
      <c r="AO6" s="3" t="s">
        <v>477</v>
      </c>
      <c r="AP6" s="3" t="s">
        <v>74</v>
      </c>
      <c r="AQ6" s="3" t="s">
        <v>74</v>
      </c>
      <c r="AR6" s="3" t="s">
        <v>478</v>
      </c>
      <c r="AS6" s="3" t="s">
        <v>479</v>
      </c>
      <c r="AT6" s="3" t="s">
        <v>219</v>
      </c>
      <c r="AU6" s="3">
        <v>2015</v>
      </c>
      <c r="AV6" s="3">
        <v>7</v>
      </c>
      <c r="AW6" s="3">
        <v>5</v>
      </c>
      <c r="AX6" s="3" t="s">
        <v>74</v>
      </c>
      <c r="AY6" s="3" t="s">
        <v>74</v>
      </c>
      <c r="AZ6" s="3" t="s">
        <v>74</v>
      </c>
      <c r="BA6" s="3" t="s">
        <v>74</v>
      </c>
      <c r="BB6" s="3">
        <v>2314</v>
      </c>
      <c r="BC6" s="3">
        <v>2348</v>
      </c>
      <c r="BD6" s="3" t="s">
        <v>74</v>
      </c>
      <c r="BE6" s="3" t="s">
        <v>1544</v>
      </c>
      <c r="BF6" s="3" t="s">
        <v>1545</v>
      </c>
      <c r="BG6" s="3" t="s">
        <v>74</v>
      </c>
      <c r="BH6" s="3" t="s">
        <v>74</v>
      </c>
      <c r="BI6" s="3">
        <v>35</v>
      </c>
      <c r="BJ6" s="3" t="s">
        <v>483</v>
      </c>
      <c r="BK6" s="3" t="s">
        <v>1396</v>
      </c>
      <c r="BL6" s="3" t="s">
        <v>484</v>
      </c>
      <c r="BM6" s="3" t="s">
        <v>1546</v>
      </c>
      <c r="BN6" s="3" t="s">
        <v>74</v>
      </c>
      <c r="BO6" s="3" t="s">
        <v>1547</v>
      </c>
      <c r="BP6" s="3" t="s">
        <v>74</v>
      </c>
      <c r="BQ6" s="3" t="s">
        <v>74</v>
      </c>
      <c r="BR6" s="3" t="s">
        <v>196</v>
      </c>
      <c r="BS6" s="3" t="s">
        <v>1548</v>
      </c>
      <c r="BT6" s="3" t="s">
        <v>106</v>
      </c>
    </row>
    <row r="7" spans="1:74" ht="20.100000000000001" customHeight="1">
      <c r="A7" s="3" t="s">
        <v>72</v>
      </c>
      <c r="B7" s="3" t="s">
        <v>2177</v>
      </c>
      <c r="C7" s="3" t="s">
        <v>74</v>
      </c>
      <c r="D7" s="3" t="s">
        <v>74</v>
      </c>
      <c r="E7" s="3" t="s">
        <v>74</v>
      </c>
      <c r="F7" s="3" t="s">
        <v>2178</v>
      </c>
      <c r="G7" s="3" t="s">
        <v>74</v>
      </c>
      <c r="H7" s="3" t="s">
        <v>74</v>
      </c>
      <c r="I7" s="3" t="s">
        <v>2179</v>
      </c>
      <c r="J7" s="3" t="s">
        <v>2180</v>
      </c>
      <c r="K7" s="3" t="s">
        <v>74</v>
      </c>
      <c r="L7" s="3" t="s">
        <v>74</v>
      </c>
      <c r="M7" s="3" t="s">
        <v>78</v>
      </c>
      <c r="N7" s="3" t="s">
        <v>1034</v>
      </c>
      <c r="O7" s="3" t="s">
        <v>2181</v>
      </c>
      <c r="P7" s="3" t="s">
        <v>2182</v>
      </c>
      <c r="Q7" s="3" t="s">
        <v>2183</v>
      </c>
      <c r="R7" s="3" t="s">
        <v>74</v>
      </c>
      <c r="S7" s="3" t="s">
        <v>74</v>
      </c>
      <c r="T7" s="3" t="s">
        <v>2184</v>
      </c>
      <c r="U7" s="3" t="s">
        <v>74</v>
      </c>
      <c r="V7" s="3" t="s">
        <v>2185</v>
      </c>
      <c r="W7" s="3" t="s">
        <v>2186</v>
      </c>
      <c r="X7" s="3" t="s">
        <v>74</v>
      </c>
      <c r="Y7" s="3" t="s">
        <v>2187</v>
      </c>
      <c r="Z7" s="3" t="s">
        <v>2188</v>
      </c>
      <c r="AA7" s="3" t="s">
        <v>74</v>
      </c>
      <c r="AB7" s="3" t="s">
        <v>74</v>
      </c>
      <c r="AC7" s="3" t="s">
        <v>74</v>
      </c>
      <c r="AD7" s="3" t="s">
        <v>74</v>
      </c>
      <c r="AE7" s="3" t="s">
        <v>74</v>
      </c>
      <c r="AF7" s="3" t="s">
        <v>74</v>
      </c>
      <c r="AG7" s="3">
        <v>0</v>
      </c>
      <c r="AH7" s="3">
        <v>12</v>
      </c>
      <c r="AI7" s="3">
        <v>12</v>
      </c>
      <c r="AJ7" s="3">
        <v>2</v>
      </c>
      <c r="AK7" s="3">
        <v>30</v>
      </c>
      <c r="AL7" s="3" t="s">
        <v>630</v>
      </c>
      <c r="AM7" s="3" t="s">
        <v>631</v>
      </c>
      <c r="AN7" s="3" t="s">
        <v>921</v>
      </c>
      <c r="AO7" s="3" t="s">
        <v>2189</v>
      </c>
      <c r="AP7" s="3" t="s">
        <v>74</v>
      </c>
      <c r="AQ7" s="3" t="s">
        <v>74</v>
      </c>
      <c r="AR7" s="3" t="s">
        <v>2190</v>
      </c>
      <c r="AS7" s="3" t="s">
        <v>2191</v>
      </c>
      <c r="AT7" s="3" t="s">
        <v>457</v>
      </c>
      <c r="AU7" s="3">
        <v>2007</v>
      </c>
      <c r="AV7" s="3">
        <v>51</v>
      </c>
      <c r="AW7" s="3">
        <v>5</v>
      </c>
      <c r="AX7" s="3" t="s">
        <v>74</v>
      </c>
      <c r="AY7" s="3" t="s">
        <v>74</v>
      </c>
      <c r="AZ7" s="3" t="s">
        <v>74</v>
      </c>
      <c r="BA7" s="3" t="s">
        <v>74</v>
      </c>
      <c r="BB7" s="3">
        <v>685</v>
      </c>
      <c r="BC7" s="3">
        <v>688</v>
      </c>
      <c r="BD7" s="3" t="s">
        <v>74</v>
      </c>
      <c r="BE7" s="3" t="s">
        <v>2192</v>
      </c>
      <c r="BF7" s="3" t="s">
        <v>2193</v>
      </c>
      <c r="BG7" s="3" t="s">
        <v>74</v>
      </c>
      <c r="BH7" s="3" t="s">
        <v>74</v>
      </c>
      <c r="BI7" s="3">
        <v>4</v>
      </c>
      <c r="BJ7" s="3" t="s">
        <v>1625</v>
      </c>
      <c r="BK7" s="3" t="s">
        <v>1059</v>
      </c>
      <c r="BL7" s="3" t="s">
        <v>1626</v>
      </c>
      <c r="BM7" s="3" t="s">
        <v>2194</v>
      </c>
      <c r="BN7" s="3" t="s">
        <v>74</v>
      </c>
      <c r="BO7" s="3" t="s">
        <v>74</v>
      </c>
      <c r="BP7" s="3" t="s">
        <v>74</v>
      </c>
      <c r="BQ7" s="3" t="s">
        <v>74</v>
      </c>
      <c r="BR7" s="3" t="s">
        <v>196</v>
      </c>
      <c r="BS7" s="3" t="s">
        <v>2195</v>
      </c>
      <c r="BT7" s="3" t="s">
        <v>106</v>
      </c>
    </row>
    <row r="8" spans="1:74">
      <c r="A8" s="3" t="s">
        <v>72</v>
      </c>
      <c r="B8" s="3" t="s">
        <v>2684</v>
      </c>
      <c r="C8" s="3" t="s">
        <v>74</v>
      </c>
      <c r="D8" s="3" t="s">
        <v>74</v>
      </c>
      <c r="E8" s="3" t="s">
        <v>74</v>
      </c>
      <c r="F8" s="3" t="s">
        <v>2684</v>
      </c>
      <c r="G8" s="3" t="s">
        <v>74</v>
      </c>
      <c r="H8" s="3" t="s">
        <v>74</v>
      </c>
      <c r="I8" s="3" t="s">
        <v>2685</v>
      </c>
      <c r="J8" s="3" t="s">
        <v>2574</v>
      </c>
      <c r="K8" s="3" t="s">
        <v>74</v>
      </c>
      <c r="L8" s="3" t="s">
        <v>74</v>
      </c>
      <c r="M8" s="3" t="s">
        <v>78</v>
      </c>
      <c r="N8" s="3" t="s">
        <v>79</v>
      </c>
      <c r="O8" s="3" t="s">
        <v>74</v>
      </c>
      <c r="P8" s="3" t="s">
        <v>74</v>
      </c>
      <c r="Q8" s="3" t="s">
        <v>74</v>
      </c>
      <c r="R8" s="3" t="s">
        <v>74</v>
      </c>
      <c r="S8" s="3" t="s">
        <v>74</v>
      </c>
      <c r="T8" s="3" t="s">
        <v>2686</v>
      </c>
      <c r="U8" s="3" t="s">
        <v>74</v>
      </c>
      <c r="V8" s="3" t="s">
        <v>2687</v>
      </c>
      <c r="W8" s="3" t="s">
        <v>2688</v>
      </c>
      <c r="X8" s="3" t="s">
        <v>2689</v>
      </c>
      <c r="Y8" s="3" t="s">
        <v>2690</v>
      </c>
      <c r="Z8" s="3" t="s">
        <v>74</v>
      </c>
      <c r="AA8" s="3" t="s">
        <v>74</v>
      </c>
      <c r="AB8" s="3" t="s">
        <v>74</v>
      </c>
      <c r="AC8" s="3" t="s">
        <v>74</v>
      </c>
      <c r="AD8" s="3" t="s">
        <v>74</v>
      </c>
      <c r="AE8" s="3" t="s">
        <v>74</v>
      </c>
      <c r="AF8" s="3" t="s">
        <v>74</v>
      </c>
      <c r="AG8" s="3">
        <v>80</v>
      </c>
      <c r="AH8" s="3">
        <v>23</v>
      </c>
      <c r="AI8" s="3">
        <v>26</v>
      </c>
      <c r="AJ8" s="3">
        <v>8</v>
      </c>
      <c r="AK8" s="3">
        <v>79</v>
      </c>
      <c r="AL8" s="3" t="s">
        <v>503</v>
      </c>
      <c r="AM8" s="3" t="s">
        <v>504</v>
      </c>
      <c r="AN8" s="3" t="s">
        <v>2691</v>
      </c>
      <c r="AO8" s="3" t="s">
        <v>2581</v>
      </c>
      <c r="AP8" s="3" t="s">
        <v>74</v>
      </c>
      <c r="AQ8" s="3" t="s">
        <v>74</v>
      </c>
      <c r="AR8" s="3" t="s">
        <v>2574</v>
      </c>
      <c r="AS8" s="3" t="s">
        <v>2582</v>
      </c>
      <c r="AT8" s="3" t="s">
        <v>584</v>
      </c>
      <c r="AU8" s="3">
        <v>1994</v>
      </c>
      <c r="AV8" s="3">
        <v>23</v>
      </c>
      <c r="AW8" s="3">
        <v>2</v>
      </c>
      <c r="AX8" s="3" t="s">
        <v>74</v>
      </c>
      <c r="AY8" s="3" t="s">
        <v>74</v>
      </c>
      <c r="AZ8" s="3" t="s">
        <v>74</v>
      </c>
      <c r="BA8" s="3" t="s">
        <v>74</v>
      </c>
      <c r="BB8" s="3">
        <v>175</v>
      </c>
      <c r="BC8" s="3">
        <v>214</v>
      </c>
      <c r="BD8" s="3" t="s">
        <v>74</v>
      </c>
      <c r="BE8" s="3" t="s">
        <v>2692</v>
      </c>
      <c r="BF8" s="3" t="s">
        <v>2693</v>
      </c>
      <c r="BG8" s="3" t="s">
        <v>74</v>
      </c>
      <c r="BH8" s="3" t="s">
        <v>74</v>
      </c>
      <c r="BI8" s="3">
        <v>40</v>
      </c>
      <c r="BJ8" s="3" t="s">
        <v>2587</v>
      </c>
      <c r="BK8" s="3" t="s">
        <v>165</v>
      </c>
      <c r="BL8" s="3" t="s">
        <v>2588</v>
      </c>
      <c r="BM8" s="3" t="s">
        <v>2694</v>
      </c>
      <c r="BN8" s="3" t="s">
        <v>74</v>
      </c>
      <c r="BO8" s="3" t="s">
        <v>74</v>
      </c>
      <c r="BP8" s="3" t="s">
        <v>74</v>
      </c>
      <c r="BQ8" s="3" t="s">
        <v>74</v>
      </c>
      <c r="BR8" s="3" t="s">
        <v>169</v>
      </c>
      <c r="BS8" s="3" t="s">
        <v>2695</v>
      </c>
      <c r="BT8" s="3" t="s">
        <v>106</v>
      </c>
      <c r="BU8" s="1"/>
    </row>
    <row r="10" spans="1:74">
      <c r="A10">
        <f>COUNTA(A2:A8)</f>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439F-7D21-4005-8A56-C69DAA4449F3}">
  <dimension ref="A1:BU9"/>
  <sheetViews>
    <sheetView workbookViewId="0">
      <selection activeCell="A9" sqref="A9"/>
    </sheetView>
  </sheetViews>
  <sheetFormatPr defaultRowHeight="15"/>
  <sheetData>
    <row r="1" spans="1:7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3">
      <c r="A2" s="3" t="s">
        <v>72</v>
      </c>
      <c r="B2" s="3" t="s">
        <v>926</v>
      </c>
      <c r="C2" s="3" t="s">
        <v>74</v>
      </c>
      <c r="D2" s="3" t="s">
        <v>74</v>
      </c>
      <c r="E2" s="3" t="s">
        <v>74</v>
      </c>
      <c r="F2" s="3" t="s">
        <v>927</v>
      </c>
      <c r="G2" s="3" t="s">
        <v>74</v>
      </c>
      <c r="H2" s="3" t="s">
        <v>74</v>
      </c>
      <c r="I2" s="3" t="s">
        <v>928</v>
      </c>
      <c r="J2" s="3" t="s">
        <v>929</v>
      </c>
      <c r="K2" s="3" t="s">
        <v>74</v>
      </c>
      <c r="L2" s="3" t="s">
        <v>74</v>
      </c>
      <c r="M2" s="3" t="s">
        <v>930</v>
      </c>
      <c r="N2" s="3" t="s">
        <v>79</v>
      </c>
      <c r="O2" s="3" t="s">
        <v>74</v>
      </c>
      <c r="P2" s="3" t="s">
        <v>74</v>
      </c>
      <c r="Q2" s="3" t="s">
        <v>74</v>
      </c>
      <c r="R2" s="3" t="s">
        <v>74</v>
      </c>
      <c r="S2" s="3" t="s">
        <v>74</v>
      </c>
      <c r="T2" s="3" t="s">
        <v>74</v>
      </c>
      <c r="U2" s="3" t="s">
        <v>74</v>
      </c>
      <c r="V2" s="3" t="s">
        <v>931</v>
      </c>
      <c r="W2" s="3" t="s">
        <v>932</v>
      </c>
      <c r="X2" s="3" t="s">
        <v>74</v>
      </c>
      <c r="Y2" s="3" t="s">
        <v>933</v>
      </c>
      <c r="Z2" s="3" t="s">
        <v>934</v>
      </c>
      <c r="AA2" s="3" t="s">
        <v>74</v>
      </c>
      <c r="AB2" s="3" t="s">
        <v>74</v>
      </c>
      <c r="AC2" s="3" t="s">
        <v>74</v>
      </c>
      <c r="AD2" s="3" t="s">
        <v>74</v>
      </c>
      <c r="AE2" s="3" t="s">
        <v>74</v>
      </c>
      <c r="AF2" s="3" t="s">
        <v>74</v>
      </c>
      <c r="AG2" s="3">
        <v>70</v>
      </c>
      <c r="AH2" s="3">
        <v>0</v>
      </c>
      <c r="AI2" s="3">
        <v>0</v>
      </c>
      <c r="AJ2" s="3">
        <v>0</v>
      </c>
      <c r="AK2" s="3">
        <v>0</v>
      </c>
      <c r="AL2" s="3" t="s">
        <v>935</v>
      </c>
      <c r="AM2" s="3" t="s">
        <v>936</v>
      </c>
      <c r="AN2" s="3" t="s">
        <v>937</v>
      </c>
      <c r="AO2" s="3" t="s">
        <v>938</v>
      </c>
      <c r="AP2" s="3" t="s">
        <v>74</v>
      </c>
      <c r="AQ2" s="3" t="s">
        <v>74</v>
      </c>
      <c r="AR2" s="3" t="s">
        <v>939</v>
      </c>
      <c r="AS2" s="3" t="s">
        <v>940</v>
      </c>
      <c r="AT2" s="3" t="s">
        <v>74</v>
      </c>
      <c r="AU2" s="3">
        <v>2019</v>
      </c>
      <c r="AV2" s="3">
        <v>87</v>
      </c>
      <c r="AW2" s="3" t="s">
        <v>941</v>
      </c>
      <c r="AX2" s="3" t="s">
        <v>74</v>
      </c>
      <c r="AY2" s="3" t="s">
        <v>74</v>
      </c>
      <c r="AZ2" s="3" t="s">
        <v>74</v>
      </c>
      <c r="BA2" s="3" t="s">
        <v>74</v>
      </c>
      <c r="BB2" s="3">
        <v>171</v>
      </c>
      <c r="BC2" s="3">
        <v>197</v>
      </c>
      <c r="BD2" s="3" t="s">
        <v>74</v>
      </c>
      <c r="BE2" s="3" t="s">
        <v>74</v>
      </c>
      <c r="BF2" s="3" t="s">
        <v>74</v>
      </c>
      <c r="BG2" s="3" t="s">
        <v>74</v>
      </c>
      <c r="BH2" s="3" t="s">
        <v>74</v>
      </c>
      <c r="BI2" s="3">
        <v>27</v>
      </c>
      <c r="BJ2" s="3" t="s">
        <v>942</v>
      </c>
      <c r="BK2" s="3" t="s">
        <v>246</v>
      </c>
      <c r="BL2" s="3" t="s">
        <v>942</v>
      </c>
      <c r="BM2" s="3" t="s">
        <v>943</v>
      </c>
      <c r="BN2" s="3" t="s">
        <v>74</v>
      </c>
      <c r="BO2" s="3" t="s">
        <v>74</v>
      </c>
      <c r="BP2" s="3" t="s">
        <v>74</v>
      </c>
      <c r="BQ2" s="3" t="s">
        <v>74</v>
      </c>
      <c r="BR2" s="3" t="s">
        <v>196</v>
      </c>
      <c r="BS2" s="3" t="s">
        <v>944</v>
      </c>
      <c r="BT2" s="3" t="s">
        <v>106</v>
      </c>
    </row>
    <row r="3" spans="1:73">
      <c r="A3" s="3" t="s">
        <v>72</v>
      </c>
      <c r="B3" s="3" t="s">
        <v>1278</v>
      </c>
      <c r="C3" s="3" t="s">
        <v>74</v>
      </c>
      <c r="D3" s="3" t="s">
        <v>74</v>
      </c>
      <c r="E3" s="3" t="s">
        <v>74</v>
      </c>
      <c r="F3" s="3" t="s">
        <v>1279</v>
      </c>
      <c r="G3" s="3" t="s">
        <v>74</v>
      </c>
      <c r="H3" s="3" t="s">
        <v>74</v>
      </c>
      <c r="I3" s="3" t="s">
        <v>1280</v>
      </c>
      <c r="J3" s="3" t="s">
        <v>1281</v>
      </c>
      <c r="K3" s="3" t="s">
        <v>74</v>
      </c>
      <c r="L3" s="3" t="s">
        <v>74</v>
      </c>
      <c r="M3" s="3" t="s">
        <v>78</v>
      </c>
      <c r="N3" s="3" t="s">
        <v>79</v>
      </c>
      <c r="O3" s="3" t="s">
        <v>74</v>
      </c>
      <c r="P3" s="3" t="s">
        <v>74</v>
      </c>
      <c r="Q3" s="3" t="s">
        <v>74</v>
      </c>
      <c r="R3" s="3" t="s">
        <v>74</v>
      </c>
      <c r="S3" s="3" t="s">
        <v>74</v>
      </c>
      <c r="T3" s="3" t="s">
        <v>1282</v>
      </c>
      <c r="U3" s="3" t="s">
        <v>1283</v>
      </c>
      <c r="V3" s="3" t="s">
        <v>1284</v>
      </c>
      <c r="W3" s="3" t="s">
        <v>1285</v>
      </c>
      <c r="X3" s="3" t="s">
        <v>1286</v>
      </c>
      <c r="Y3" s="3" t="s">
        <v>1287</v>
      </c>
      <c r="Z3" s="3" t="s">
        <v>1288</v>
      </c>
      <c r="AA3" s="3" t="s">
        <v>1289</v>
      </c>
      <c r="AB3" s="3" t="s">
        <v>1290</v>
      </c>
      <c r="AC3" s="3" t="s">
        <v>74</v>
      </c>
      <c r="AD3" s="3" t="s">
        <v>74</v>
      </c>
      <c r="AE3" s="3" t="s">
        <v>74</v>
      </c>
      <c r="AF3" s="3" t="s">
        <v>74</v>
      </c>
      <c r="AG3" s="3">
        <v>114</v>
      </c>
      <c r="AH3" s="3">
        <v>14</v>
      </c>
      <c r="AI3" s="3">
        <v>15</v>
      </c>
      <c r="AJ3" s="3">
        <v>0</v>
      </c>
      <c r="AK3" s="3">
        <v>10</v>
      </c>
      <c r="AL3" s="3" t="s">
        <v>817</v>
      </c>
      <c r="AM3" s="3" t="s">
        <v>504</v>
      </c>
      <c r="AN3" s="3" t="s">
        <v>818</v>
      </c>
      <c r="AO3" s="3" t="s">
        <v>1291</v>
      </c>
      <c r="AP3" s="3" t="s">
        <v>74</v>
      </c>
      <c r="AQ3" s="3" t="s">
        <v>74</v>
      </c>
      <c r="AR3" s="3" t="s">
        <v>1292</v>
      </c>
      <c r="AS3" s="3" t="s">
        <v>1293</v>
      </c>
      <c r="AT3" s="3" t="s">
        <v>320</v>
      </c>
      <c r="AU3" s="3">
        <v>2017</v>
      </c>
      <c r="AV3" s="3">
        <v>128</v>
      </c>
      <c r="AW3" s="3" t="s">
        <v>1294</v>
      </c>
      <c r="AX3" s="3" t="s">
        <v>74</v>
      </c>
      <c r="AY3" s="3" t="s">
        <v>74</v>
      </c>
      <c r="AZ3" s="3" t="s">
        <v>74</v>
      </c>
      <c r="BA3" s="3" t="s">
        <v>74</v>
      </c>
      <c r="BB3" s="3">
        <v>711</v>
      </c>
      <c r="BC3" s="3">
        <v>721</v>
      </c>
      <c r="BD3" s="3" t="s">
        <v>74</v>
      </c>
      <c r="BE3" s="3" t="s">
        <v>1295</v>
      </c>
      <c r="BF3" s="3" t="s">
        <v>1296</v>
      </c>
      <c r="BG3" s="3" t="s">
        <v>74</v>
      </c>
      <c r="BH3" s="3" t="s">
        <v>74</v>
      </c>
      <c r="BI3" s="3">
        <v>11</v>
      </c>
      <c r="BJ3" s="3" t="s">
        <v>1297</v>
      </c>
      <c r="BK3" s="3" t="s">
        <v>299</v>
      </c>
      <c r="BL3" s="3" t="s">
        <v>1297</v>
      </c>
      <c r="BM3" s="3" t="s">
        <v>1298</v>
      </c>
      <c r="BN3" s="3" t="s">
        <v>74</v>
      </c>
      <c r="BO3" s="3" t="s">
        <v>103</v>
      </c>
      <c r="BP3" s="3" t="s">
        <v>74</v>
      </c>
      <c r="BQ3" s="3" t="s">
        <v>74</v>
      </c>
      <c r="BR3" s="3" t="s">
        <v>196</v>
      </c>
      <c r="BS3" s="3" t="s">
        <v>1299</v>
      </c>
      <c r="BT3" s="3" t="s">
        <v>106</v>
      </c>
    </row>
    <row r="4" spans="1:73" ht="20.100000000000001" customHeight="1">
      <c r="A4" s="3" t="s">
        <v>72</v>
      </c>
      <c r="B4" s="3" t="s">
        <v>1742</v>
      </c>
      <c r="C4" s="3" t="s">
        <v>74</v>
      </c>
      <c r="D4" s="3" t="s">
        <v>74</v>
      </c>
      <c r="E4" s="3" t="s">
        <v>74</v>
      </c>
      <c r="F4" s="3" t="s">
        <v>1743</v>
      </c>
      <c r="G4" s="3" t="s">
        <v>74</v>
      </c>
      <c r="H4" s="3" t="s">
        <v>74</v>
      </c>
      <c r="I4" s="3" t="s">
        <v>1744</v>
      </c>
      <c r="J4" s="3" t="s">
        <v>466</v>
      </c>
      <c r="K4" s="3" t="s">
        <v>74</v>
      </c>
      <c r="L4" s="3" t="s">
        <v>74</v>
      </c>
      <c r="M4" s="3" t="s">
        <v>78</v>
      </c>
      <c r="N4" s="3" t="s">
        <v>1328</v>
      </c>
      <c r="O4" s="3" t="s">
        <v>74</v>
      </c>
      <c r="P4" s="3" t="s">
        <v>74</v>
      </c>
      <c r="Q4" s="3" t="s">
        <v>74</v>
      </c>
      <c r="R4" s="3" t="s">
        <v>74</v>
      </c>
      <c r="S4" s="3" t="s">
        <v>74</v>
      </c>
      <c r="T4" s="3" t="s">
        <v>1745</v>
      </c>
      <c r="U4" s="3" t="s">
        <v>1746</v>
      </c>
      <c r="V4" s="3" t="s">
        <v>1747</v>
      </c>
      <c r="W4" s="3" t="s">
        <v>1748</v>
      </c>
      <c r="X4" s="3" t="s">
        <v>1749</v>
      </c>
      <c r="Y4" s="3" t="s">
        <v>1750</v>
      </c>
      <c r="Z4" s="3" t="s">
        <v>1751</v>
      </c>
      <c r="AA4" s="3" t="s">
        <v>1752</v>
      </c>
      <c r="AB4" s="3" t="s">
        <v>1753</v>
      </c>
      <c r="AC4" s="3" t="s">
        <v>74</v>
      </c>
      <c r="AD4" s="3" t="s">
        <v>74</v>
      </c>
      <c r="AE4" s="3" t="s">
        <v>74</v>
      </c>
      <c r="AF4" s="3" t="s">
        <v>74</v>
      </c>
      <c r="AG4" s="3">
        <v>84</v>
      </c>
      <c r="AH4" s="3">
        <v>35</v>
      </c>
      <c r="AI4" s="3">
        <v>35</v>
      </c>
      <c r="AJ4" s="3">
        <v>1</v>
      </c>
      <c r="AK4" s="3">
        <v>45</v>
      </c>
      <c r="AL4" s="3" t="s">
        <v>289</v>
      </c>
      <c r="AM4" s="3" t="s">
        <v>290</v>
      </c>
      <c r="AN4" s="3" t="s">
        <v>291</v>
      </c>
      <c r="AO4" s="3" t="s">
        <v>477</v>
      </c>
      <c r="AP4" s="3" t="s">
        <v>74</v>
      </c>
      <c r="AQ4" s="3" t="s">
        <v>74</v>
      </c>
      <c r="AR4" s="3" t="s">
        <v>478</v>
      </c>
      <c r="AS4" s="3" t="s">
        <v>479</v>
      </c>
      <c r="AT4" s="3" t="s">
        <v>976</v>
      </c>
      <c r="AU4" s="3">
        <v>2013</v>
      </c>
      <c r="AV4" s="3">
        <v>5</v>
      </c>
      <c r="AW4" s="3">
        <v>4</v>
      </c>
      <c r="AX4" s="3" t="s">
        <v>74</v>
      </c>
      <c r="AY4" s="3" t="s">
        <v>74</v>
      </c>
      <c r="AZ4" s="3" t="s">
        <v>74</v>
      </c>
      <c r="BA4" s="3" t="s">
        <v>74</v>
      </c>
      <c r="BB4" s="3">
        <v>1996</v>
      </c>
      <c r="BC4" s="3">
        <v>2025</v>
      </c>
      <c r="BD4" s="3" t="s">
        <v>74</v>
      </c>
      <c r="BE4" s="3" t="s">
        <v>1754</v>
      </c>
      <c r="BF4" s="3" t="s">
        <v>1755</v>
      </c>
      <c r="BG4" s="3" t="s">
        <v>74</v>
      </c>
      <c r="BH4" s="3" t="s">
        <v>74</v>
      </c>
      <c r="BI4" s="3">
        <v>30</v>
      </c>
      <c r="BJ4" s="3" t="s">
        <v>483</v>
      </c>
      <c r="BK4" s="3" t="s">
        <v>1396</v>
      </c>
      <c r="BL4" s="3" t="s">
        <v>484</v>
      </c>
      <c r="BM4" s="3" t="s">
        <v>1756</v>
      </c>
      <c r="BN4" s="3" t="s">
        <v>74</v>
      </c>
      <c r="BO4" s="3" t="s">
        <v>195</v>
      </c>
      <c r="BP4" s="3" t="s">
        <v>74</v>
      </c>
      <c r="BQ4" s="3" t="s">
        <v>74</v>
      </c>
      <c r="BR4" s="3" t="s">
        <v>196</v>
      </c>
      <c r="BS4" s="3" t="s">
        <v>1757</v>
      </c>
      <c r="BT4" s="3" t="s">
        <v>106</v>
      </c>
    </row>
    <row r="5" spans="1:73" ht="20.100000000000001" customHeight="1">
      <c r="A5" s="3" t="s">
        <v>72</v>
      </c>
      <c r="B5" s="3" t="s">
        <v>1990</v>
      </c>
      <c r="C5" s="3" t="s">
        <v>74</v>
      </c>
      <c r="D5" s="3" t="s">
        <v>74</v>
      </c>
      <c r="E5" s="3" t="s">
        <v>74</v>
      </c>
      <c r="F5" s="3" t="s">
        <v>1991</v>
      </c>
      <c r="G5" s="3" t="s">
        <v>74</v>
      </c>
      <c r="H5" s="3" t="s">
        <v>74</v>
      </c>
      <c r="I5" s="3" t="s">
        <v>1992</v>
      </c>
      <c r="J5" s="3" t="s">
        <v>1993</v>
      </c>
      <c r="K5" s="3" t="s">
        <v>74</v>
      </c>
      <c r="L5" s="3" t="s">
        <v>74</v>
      </c>
      <c r="M5" s="3" t="s">
        <v>78</v>
      </c>
      <c r="N5" s="3" t="s">
        <v>79</v>
      </c>
      <c r="O5" s="3" t="s">
        <v>74</v>
      </c>
      <c r="P5" s="3" t="s">
        <v>74</v>
      </c>
      <c r="Q5" s="3" t="s">
        <v>74</v>
      </c>
      <c r="R5" s="3" t="s">
        <v>74</v>
      </c>
      <c r="S5" s="3" t="s">
        <v>74</v>
      </c>
      <c r="T5" s="3" t="s">
        <v>1994</v>
      </c>
      <c r="U5" s="3" t="s">
        <v>74</v>
      </c>
      <c r="V5" s="3" t="s">
        <v>1995</v>
      </c>
      <c r="W5" s="3" t="s">
        <v>1996</v>
      </c>
      <c r="X5" s="3" t="s">
        <v>1997</v>
      </c>
      <c r="Y5" s="3" t="s">
        <v>1998</v>
      </c>
      <c r="Z5" s="3" t="s">
        <v>1999</v>
      </c>
      <c r="AA5" s="3" t="s">
        <v>2000</v>
      </c>
      <c r="AB5" s="3" t="s">
        <v>74</v>
      </c>
      <c r="AC5" s="3" t="s">
        <v>74</v>
      </c>
      <c r="AD5" s="3" t="s">
        <v>74</v>
      </c>
      <c r="AE5" s="3" t="s">
        <v>74</v>
      </c>
      <c r="AF5" s="3" t="s">
        <v>74</v>
      </c>
      <c r="AG5" s="3">
        <v>26</v>
      </c>
      <c r="AH5" s="3">
        <v>10</v>
      </c>
      <c r="AI5" s="3">
        <v>10</v>
      </c>
      <c r="AJ5" s="3">
        <v>0</v>
      </c>
      <c r="AK5" s="3">
        <v>11</v>
      </c>
      <c r="AL5" s="3" t="s">
        <v>2001</v>
      </c>
      <c r="AM5" s="3" t="s">
        <v>2002</v>
      </c>
      <c r="AN5" s="3" t="s">
        <v>2003</v>
      </c>
      <c r="AO5" s="3" t="s">
        <v>2004</v>
      </c>
      <c r="AP5" s="3" t="s">
        <v>2005</v>
      </c>
      <c r="AQ5" s="3" t="s">
        <v>74</v>
      </c>
      <c r="AR5" s="3" t="s">
        <v>2006</v>
      </c>
      <c r="AS5" s="3" t="s">
        <v>2007</v>
      </c>
      <c r="AT5" s="3" t="s">
        <v>74</v>
      </c>
      <c r="AU5" s="3">
        <v>2010</v>
      </c>
      <c r="AV5" s="3">
        <v>63</v>
      </c>
      <c r="AW5" s="3">
        <v>2</v>
      </c>
      <c r="AX5" s="3" t="s">
        <v>74</v>
      </c>
      <c r="AY5" s="3" t="s">
        <v>74</v>
      </c>
      <c r="AZ5" s="3" t="s">
        <v>74</v>
      </c>
      <c r="BA5" s="3" t="s">
        <v>74</v>
      </c>
      <c r="BB5" s="3">
        <v>179</v>
      </c>
      <c r="BC5" s="3">
        <v>185</v>
      </c>
      <c r="BD5" s="3" t="s">
        <v>74</v>
      </c>
      <c r="BE5" s="3" t="s">
        <v>2008</v>
      </c>
      <c r="BF5" s="3" t="s">
        <v>2009</v>
      </c>
      <c r="BG5" s="3" t="s">
        <v>74</v>
      </c>
      <c r="BH5" s="3" t="s">
        <v>74</v>
      </c>
      <c r="BI5" s="3">
        <v>7</v>
      </c>
      <c r="BJ5" s="3" t="s">
        <v>514</v>
      </c>
      <c r="BK5" s="3" t="s">
        <v>165</v>
      </c>
      <c r="BL5" s="3" t="s">
        <v>514</v>
      </c>
      <c r="BM5" s="3" t="s">
        <v>2010</v>
      </c>
      <c r="BN5" s="3" t="s">
        <v>74</v>
      </c>
      <c r="BO5" s="3" t="s">
        <v>1547</v>
      </c>
      <c r="BP5" s="3" t="s">
        <v>74</v>
      </c>
      <c r="BQ5" s="3" t="s">
        <v>74</v>
      </c>
      <c r="BR5" s="3" t="s">
        <v>196</v>
      </c>
      <c r="BS5" s="3" t="s">
        <v>2011</v>
      </c>
      <c r="BT5" s="3" t="s">
        <v>106</v>
      </c>
    </row>
    <row r="6" spans="1:73" ht="20.100000000000001" customHeight="1">
      <c r="A6" s="3" t="s">
        <v>72</v>
      </c>
      <c r="B6" s="3" t="s">
        <v>2219</v>
      </c>
      <c r="C6" s="3" t="s">
        <v>74</v>
      </c>
      <c r="D6" s="3" t="s">
        <v>74</v>
      </c>
      <c r="E6" s="3" t="s">
        <v>74</v>
      </c>
      <c r="F6" s="3" t="s">
        <v>2220</v>
      </c>
      <c r="G6" s="3" t="s">
        <v>74</v>
      </c>
      <c r="H6" s="3" t="s">
        <v>74</v>
      </c>
      <c r="I6" s="3" t="s">
        <v>2221</v>
      </c>
      <c r="J6" s="3" t="s">
        <v>2180</v>
      </c>
      <c r="K6" s="3" t="s">
        <v>74</v>
      </c>
      <c r="L6" s="3" t="s">
        <v>74</v>
      </c>
      <c r="M6" s="3" t="s">
        <v>78</v>
      </c>
      <c r="N6" s="3" t="s">
        <v>1034</v>
      </c>
      <c r="O6" s="3" t="s">
        <v>2181</v>
      </c>
      <c r="P6" s="3" t="s">
        <v>2182</v>
      </c>
      <c r="Q6" s="3" t="s">
        <v>2183</v>
      </c>
      <c r="R6" s="3" t="s">
        <v>74</v>
      </c>
      <c r="S6" s="3" t="s">
        <v>74</v>
      </c>
      <c r="T6" s="3" t="s">
        <v>2222</v>
      </c>
      <c r="U6" s="3" t="s">
        <v>74</v>
      </c>
      <c r="V6" s="3" t="s">
        <v>2223</v>
      </c>
      <c r="W6" s="3" t="s">
        <v>2224</v>
      </c>
      <c r="X6" s="3" t="s">
        <v>74</v>
      </c>
      <c r="Y6" s="3" t="s">
        <v>2225</v>
      </c>
      <c r="Z6" s="3" t="s">
        <v>2226</v>
      </c>
      <c r="AA6" s="3" t="s">
        <v>74</v>
      </c>
      <c r="AB6" s="3" t="s">
        <v>74</v>
      </c>
      <c r="AC6" s="3" t="s">
        <v>74</v>
      </c>
      <c r="AD6" s="3" t="s">
        <v>74</v>
      </c>
      <c r="AE6" s="3" t="s">
        <v>74</v>
      </c>
      <c r="AF6" s="3" t="s">
        <v>74</v>
      </c>
      <c r="AG6" s="3">
        <v>5</v>
      </c>
      <c r="AH6" s="3">
        <v>17</v>
      </c>
      <c r="AI6" s="3">
        <v>17</v>
      </c>
      <c r="AJ6" s="3">
        <v>0</v>
      </c>
      <c r="AK6" s="3">
        <v>8</v>
      </c>
      <c r="AL6" s="3" t="s">
        <v>630</v>
      </c>
      <c r="AM6" s="3" t="s">
        <v>631</v>
      </c>
      <c r="AN6" s="3" t="s">
        <v>921</v>
      </c>
      <c r="AO6" s="3" t="s">
        <v>2189</v>
      </c>
      <c r="AP6" s="3" t="s">
        <v>74</v>
      </c>
      <c r="AQ6" s="3" t="s">
        <v>74</v>
      </c>
      <c r="AR6" s="3" t="s">
        <v>2190</v>
      </c>
      <c r="AS6" s="3" t="s">
        <v>2191</v>
      </c>
      <c r="AT6" s="3" t="s">
        <v>457</v>
      </c>
      <c r="AU6" s="3">
        <v>2007</v>
      </c>
      <c r="AV6" s="3">
        <v>51</v>
      </c>
      <c r="AW6" s="3">
        <v>5</v>
      </c>
      <c r="AX6" s="3" t="s">
        <v>74</v>
      </c>
      <c r="AY6" s="3" t="s">
        <v>74</v>
      </c>
      <c r="AZ6" s="3" t="s">
        <v>74</v>
      </c>
      <c r="BA6" s="3" t="s">
        <v>74</v>
      </c>
      <c r="BB6" s="3">
        <v>737</v>
      </c>
      <c r="BC6" s="3">
        <v>742</v>
      </c>
      <c r="BD6" s="3" t="s">
        <v>74</v>
      </c>
      <c r="BE6" s="3" t="s">
        <v>2227</v>
      </c>
      <c r="BF6" s="3" t="s">
        <v>2228</v>
      </c>
      <c r="BG6" s="3" t="s">
        <v>74</v>
      </c>
      <c r="BH6" s="3" t="s">
        <v>74</v>
      </c>
      <c r="BI6" s="3">
        <v>6</v>
      </c>
      <c r="BJ6" s="3" t="s">
        <v>1625</v>
      </c>
      <c r="BK6" s="3" t="s">
        <v>1059</v>
      </c>
      <c r="BL6" s="3" t="s">
        <v>1626</v>
      </c>
      <c r="BM6" s="3" t="s">
        <v>2194</v>
      </c>
      <c r="BN6" s="3" t="s">
        <v>74</v>
      </c>
      <c r="BO6" s="3" t="s">
        <v>74</v>
      </c>
      <c r="BP6" s="3" t="s">
        <v>74</v>
      </c>
      <c r="BQ6" s="3" t="s">
        <v>74</v>
      </c>
      <c r="BR6" s="3" t="s">
        <v>169</v>
      </c>
      <c r="BS6" s="3" t="s">
        <v>2229</v>
      </c>
      <c r="BT6" s="3" t="s">
        <v>106</v>
      </c>
      <c r="BU6" s="1"/>
    </row>
    <row r="7" spans="1:73">
      <c r="A7" s="3" t="s">
        <v>107</v>
      </c>
      <c r="B7" s="3" t="s">
        <v>2603</v>
      </c>
      <c r="C7" s="3" t="s">
        <v>74</v>
      </c>
      <c r="D7" s="3" t="s">
        <v>2604</v>
      </c>
      <c r="E7" s="3" t="s">
        <v>74</v>
      </c>
      <c r="F7" s="3" t="s">
        <v>2603</v>
      </c>
      <c r="G7" s="3" t="s">
        <v>74</v>
      </c>
      <c r="H7" s="3" t="s">
        <v>74</v>
      </c>
      <c r="I7" s="3" t="s">
        <v>2605</v>
      </c>
      <c r="J7" s="3" t="s">
        <v>2606</v>
      </c>
      <c r="K7" s="3" t="s">
        <v>74</v>
      </c>
      <c r="L7" s="3" t="s">
        <v>74</v>
      </c>
      <c r="M7" s="3" t="s">
        <v>78</v>
      </c>
      <c r="N7" s="3" t="s">
        <v>114</v>
      </c>
      <c r="O7" s="3" t="s">
        <v>2607</v>
      </c>
      <c r="P7" s="3" t="s">
        <v>2608</v>
      </c>
      <c r="Q7" s="3" t="s">
        <v>2609</v>
      </c>
      <c r="R7" s="3" t="s">
        <v>2610</v>
      </c>
      <c r="S7" s="3" t="s">
        <v>74</v>
      </c>
      <c r="T7" s="3" t="s">
        <v>74</v>
      </c>
      <c r="U7" s="3" t="s">
        <v>74</v>
      </c>
      <c r="V7" s="3" t="s">
        <v>2611</v>
      </c>
      <c r="W7" s="3" t="s">
        <v>2612</v>
      </c>
      <c r="X7" s="3" t="s">
        <v>74</v>
      </c>
      <c r="Y7" s="3" t="s">
        <v>74</v>
      </c>
      <c r="Z7" s="3" t="s">
        <v>74</v>
      </c>
      <c r="AA7" s="3" t="s">
        <v>74</v>
      </c>
      <c r="AB7" s="3" t="s">
        <v>74</v>
      </c>
      <c r="AC7" s="3" t="s">
        <v>74</v>
      </c>
      <c r="AD7" s="3" t="s">
        <v>74</v>
      </c>
      <c r="AE7" s="3" t="s">
        <v>74</v>
      </c>
      <c r="AF7" s="3" t="s">
        <v>74</v>
      </c>
      <c r="AG7" s="3">
        <v>0</v>
      </c>
      <c r="AH7" s="3">
        <v>0</v>
      </c>
      <c r="AI7" s="3">
        <v>0</v>
      </c>
      <c r="AJ7" s="3">
        <v>0</v>
      </c>
      <c r="AK7" s="3">
        <v>0</v>
      </c>
      <c r="AL7" s="3" t="s">
        <v>2613</v>
      </c>
      <c r="AM7" s="3" t="s">
        <v>2614</v>
      </c>
      <c r="AN7" s="3" t="s">
        <v>2615</v>
      </c>
      <c r="AO7" s="3" t="s">
        <v>74</v>
      </c>
      <c r="AP7" s="3" t="s">
        <v>74</v>
      </c>
      <c r="AQ7" s="3" t="s">
        <v>74</v>
      </c>
      <c r="AR7" s="3" t="s">
        <v>74</v>
      </c>
      <c r="AS7" s="3" t="s">
        <v>74</v>
      </c>
      <c r="AT7" s="3" t="s">
        <v>74</v>
      </c>
      <c r="AU7" s="3">
        <v>1997</v>
      </c>
      <c r="AV7" s="3" t="s">
        <v>74</v>
      </c>
      <c r="AW7" s="3" t="s">
        <v>74</v>
      </c>
      <c r="AX7" s="3" t="s">
        <v>74</v>
      </c>
      <c r="AY7" s="3" t="s">
        <v>74</v>
      </c>
      <c r="AZ7" s="3" t="s">
        <v>74</v>
      </c>
      <c r="BA7" s="3" t="s">
        <v>74</v>
      </c>
      <c r="BB7" s="3">
        <v>255</v>
      </c>
      <c r="BC7" s="3">
        <v>261</v>
      </c>
      <c r="BD7" s="3" t="s">
        <v>74</v>
      </c>
      <c r="BE7" s="3" t="s">
        <v>74</v>
      </c>
      <c r="BF7" s="3" t="s">
        <v>74</v>
      </c>
      <c r="BG7" s="3" t="s">
        <v>74</v>
      </c>
      <c r="BH7" s="3" t="s">
        <v>74</v>
      </c>
      <c r="BI7" s="3">
        <v>7</v>
      </c>
      <c r="BJ7" s="3" t="s">
        <v>2616</v>
      </c>
      <c r="BK7" s="3" t="s">
        <v>1916</v>
      </c>
      <c r="BL7" s="3" t="s">
        <v>2617</v>
      </c>
      <c r="BM7" s="3" t="s">
        <v>2618</v>
      </c>
      <c r="BN7" s="3" t="s">
        <v>74</v>
      </c>
      <c r="BO7" s="3" t="s">
        <v>74</v>
      </c>
      <c r="BP7" s="3" t="s">
        <v>74</v>
      </c>
      <c r="BQ7" s="3" t="s">
        <v>74</v>
      </c>
      <c r="BR7" s="3" t="s">
        <v>196</v>
      </c>
      <c r="BS7" s="3" t="s">
        <v>2619</v>
      </c>
      <c r="BT7" s="3" t="s">
        <v>106</v>
      </c>
    </row>
    <row r="9" spans="1:73">
      <c r="A9">
        <f>COUNTA(A2:A7)</f>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A0D7-16A1-449E-AC52-6608B47C3C4A}">
  <dimension ref="A1:BV46"/>
  <sheetViews>
    <sheetView topLeftCell="A34" workbookViewId="0">
      <selection activeCell="A47" sqref="A47"/>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2" t="s">
        <v>107</v>
      </c>
      <c r="B2" s="2" t="s">
        <v>108</v>
      </c>
      <c r="C2" s="2" t="s">
        <v>74</v>
      </c>
      <c r="D2" s="2" t="s">
        <v>109</v>
      </c>
      <c r="E2" s="2" t="s">
        <v>74</v>
      </c>
      <c r="F2" s="2" t="s">
        <v>110</v>
      </c>
      <c r="G2" s="2" t="s">
        <v>74</v>
      </c>
      <c r="H2" s="2" t="s">
        <v>74</v>
      </c>
      <c r="I2" s="2" t="s">
        <v>111</v>
      </c>
      <c r="J2" s="2" t="s">
        <v>112</v>
      </c>
      <c r="K2" s="2" t="s">
        <v>113</v>
      </c>
      <c r="L2" s="2" t="s">
        <v>74</v>
      </c>
      <c r="M2" s="2" t="s">
        <v>78</v>
      </c>
      <c r="N2" s="2" t="s">
        <v>114</v>
      </c>
      <c r="O2" s="2" t="s">
        <v>115</v>
      </c>
      <c r="P2" s="2" t="s">
        <v>116</v>
      </c>
      <c r="Q2" s="2" t="s">
        <v>117</v>
      </c>
      <c r="R2" s="2" t="s">
        <v>118</v>
      </c>
      <c r="S2" s="2" t="s">
        <v>74</v>
      </c>
      <c r="T2" s="2" t="s">
        <v>119</v>
      </c>
      <c r="U2" s="2" t="s">
        <v>120</v>
      </c>
      <c r="V2" s="2" t="s">
        <v>121</v>
      </c>
      <c r="W2" s="2" t="s">
        <v>122</v>
      </c>
      <c r="X2" s="2" t="s">
        <v>123</v>
      </c>
      <c r="Y2" s="2" t="s">
        <v>124</v>
      </c>
      <c r="Z2" s="2" t="s">
        <v>125</v>
      </c>
      <c r="AA2" s="2" t="s">
        <v>74</v>
      </c>
      <c r="AB2" s="2" t="s">
        <v>74</v>
      </c>
      <c r="AC2" s="2" t="s">
        <v>74</v>
      </c>
      <c r="AD2" s="2" t="s">
        <v>74</v>
      </c>
      <c r="AE2" s="2" t="s">
        <v>74</v>
      </c>
      <c r="AF2" s="2" t="s">
        <v>74</v>
      </c>
      <c r="AG2" s="2">
        <v>37</v>
      </c>
      <c r="AH2" s="2">
        <v>0</v>
      </c>
      <c r="AI2" s="2">
        <v>0</v>
      </c>
      <c r="AJ2" s="2">
        <v>1</v>
      </c>
      <c r="AK2" s="2">
        <v>2</v>
      </c>
      <c r="AL2" s="2" t="s">
        <v>126</v>
      </c>
      <c r="AM2" s="2" t="s">
        <v>91</v>
      </c>
      <c r="AN2" s="2" t="s">
        <v>92</v>
      </c>
      <c r="AO2" s="2" t="s">
        <v>127</v>
      </c>
      <c r="AP2" s="2" t="s">
        <v>128</v>
      </c>
      <c r="AQ2" s="2" t="s">
        <v>129</v>
      </c>
      <c r="AR2" s="2" t="s">
        <v>130</v>
      </c>
      <c r="AS2" s="2" t="s">
        <v>74</v>
      </c>
      <c r="AT2" s="2" t="s">
        <v>74</v>
      </c>
      <c r="AU2" s="2">
        <v>2023</v>
      </c>
      <c r="AV2" s="2" t="s">
        <v>74</v>
      </c>
      <c r="AW2" s="2" t="s">
        <v>74</v>
      </c>
      <c r="AX2" s="2" t="s">
        <v>74</v>
      </c>
      <c r="AY2" s="2" t="s">
        <v>74</v>
      </c>
      <c r="AZ2" s="2" t="s">
        <v>74</v>
      </c>
      <c r="BA2" s="2" t="s">
        <v>74</v>
      </c>
      <c r="BB2" s="2">
        <v>235</v>
      </c>
      <c r="BC2" s="2">
        <v>240</v>
      </c>
      <c r="BD2" s="2" t="s">
        <v>74</v>
      </c>
      <c r="BE2" s="2" t="s">
        <v>131</v>
      </c>
      <c r="BF2" s="2" t="s">
        <v>132</v>
      </c>
      <c r="BG2" s="2" t="s">
        <v>74</v>
      </c>
      <c r="BH2" s="2" t="s">
        <v>74</v>
      </c>
      <c r="BI2" s="2">
        <v>6</v>
      </c>
      <c r="BJ2" s="2" t="s">
        <v>133</v>
      </c>
      <c r="BK2" s="2" t="s">
        <v>134</v>
      </c>
      <c r="BL2" s="2" t="s">
        <v>135</v>
      </c>
      <c r="BM2" s="2" t="s">
        <v>136</v>
      </c>
      <c r="BN2" s="2" t="s">
        <v>74</v>
      </c>
      <c r="BO2" s="2" t="s">
        <v>74</v>
      </c>
      <c r="BP2" s="2" t="s">
        <v>74</v>
      </c>
      <c r="BQ2" s="2" t="s">
        <v>74</v>
      </c>
      <c r="BR2" s="2" t="s">
        <v>104</v>
      </c>
      <c r="BS2" s="2" t="s">
        <v>137</v>
      </c>
      <c r="BT2" s="2" t="s">
        <v>106</v>
      </c>
    </row>
    <row r="3" spans="1:74" ht="20.100000000000001" customHeight="1">
      <c r="A3" s="3" t="s">
        <v>72</v>
      </c>
      <c r="B3" s="3" t="s">
        <v>138</v>
      </c>
      <c r="C3" s="3" t="s">
        <v>74</v>
      </c>
      <c r="D3" s="3" t="s">
        <v>74</v>
      </c>
      <c r="E3" s="3" t="s">
        <v>74</v>
      </c>
      <c r="F3" s="3" t="s">
        <v>139</v>
      </c>
      <c r="G3" s="3" t="s">
        <v>74</v>
      </c>
      <c r="H3" s="3" t="s">
        <v>74</v>
      </c>
      <c r="I3" s="3" t="s">
        <v>140</v>
      </c>
      <c r="J3" s="3" t="s">
        <v>141</v>
      </c>
      <c r="K3" s="3" t="s">
        <v>74</v>
      </c>
      <c r="L3" s="3" t="s">
        <v>74</v>
      </c>
      <c r="M3" s="3" t="s">
        <v>78</v>
      </c>
      <c r="N3" s="3" t="s">
        <v>79</v>
      </c>
      <c r="O3" s="3" t="s">
        <v>74</v>
      </c>
      <c r="P3" s="3" t="s">
        <v>74</v>
      </c>
      <c r="Q3" s="3" t="s">
        <v>74</v>
      </c>
      <c r="R3" s="3" t="s">
        <v>74</v>
      </c>
      <c r="S3" s="3" t="s">
        <v>74</v>
      </c>
      <c r="T3" s="3" t="s">
        <v>142</v>
      </c>
      <c r="U3" s="3" t="s">
        <v>143</v>
      </c>
      <c r="V3" s="3" t="s">
        <v>144</v>
      </c>
      <c r="W3" s="3" t="s">
        <v>145</v>
      </c>
      <c r="X3" s="3" t="s">
        <v>146</v>
      </c>
      <c r="Y3" s="3" t="s">
        <v>147</v>
      </c>
      <c r="Z3" s="3" t="s">
        <v>148</v>
      </c>
      <c r="AA3" s="3" t="s">
        <v>149</v>
      </c>
      <c r="AB3" s="3" t="s">
        <v>150</v>
      </c>
      <c r="AC3" s="3" t="s">
        <v>151</v>
      </c>
      <c r="AD3" s="3" t="s">
        <v>151</v>
      </c>
      <c r="AE3" s="3" t="s">
        <v>152</v>
      </c>
      <c r="AF3" s="3" t="s">
        <v>74</v>
      </c>
      <c r="AG3" s="3">
        <v>88</v>
      </c>
      <c r="AH3" s="3">
        <v>1</v>
      </c>
      <c r="AI3" s="3">
        <v>1</v>
      </c>
      <c r="AJ3" s="3">
        <v>6</v>
      </c>
      <c r="AK3" s="3">
        <v>9</v>
      </c>
      <c r="AL3" s="3" t="s">
        <v>153</v>
      </c>
      <c r="AM3" s="3" t="s">
        <v>154</v>
      </c>
      <c r="AN3" s="3" t="s">
        <v>155</v>
      </c>
      <c r="AO3" s="3" t="s">
        <v>156</v>
      </c>
      <c r="AP3" s="3" t="s">
        <v>157</v>
      </c>
      <c r="AQ3" s="3" t="s">
        <v>74</v>
      </c>
      <c r="AR3" s="3" t="s">
        <v>158</v>
      </c>
      <c r="AS3" s="3" t="s">
        <v>159</v>
      </c>
      <c r="AT3" s="3" t="s">
        <v>160</v>
      </c>
      <c r="AU3" s="3">
        <v>2023</v>
      </c>
      <c r="AV3" s="3">
        <v>340</v>
      </c>
      <c r="AW3" s="3" t="s">
        <v>74</v>
      </c>
      <c r="AX3" s="3" t="s">
        <v>74</v>
      </c>
      <c r="AY3" s="3" t="s">
        <v>74</v>
      </c>
      <c r="AZ3" s="3" t="s">
        <v>74</v>
      </c>
      <c r="BA3" s="3" t="s">
        <v>74</v>
      </c>
      <c r="BB3" s="3" t="s">
        <v>74</v>
      </c>
      <c r="BC3" s="3" t="s">
        <v>74</v>
      </c>
      <c r="BD3" s="3">
        <v>117958</v>
      </c>
      <c r="BE3" s="3" t="s">
        <v>161</v>
      </c>
      <c r="BF3" s="3" t="s">
        <v>162</v>
      </c>
      <c r="BG3" s="3" t="s">
        <v>74</v>
      </c>
      <c r="BH3" s="3" t="s">
        <v>163</v>
      </c>
      <c r="BI3" s="3">
        <v>17</v>
      </c>
      <c r="BJ3" s="3" t="s">
        <v>164</v>
      </c>
      <c r="BK3" s="3" t="s">
        <v>165</v>
      </c>
      <c r="BL3" s="3" t="s">
        <v>166</v>
      </c>
      <c r="BM3" s="3" t="s">
        <v>167</v>
      </c>
      <c r="BN3" s="3">
        <v>37116412</v>
      </c>
      <c r="BO3" s="3" t="s">
        <v>168</v>
      </c>
      <c r="BP3" s="3" t="s">
        <v>74</v>
      </c>
      <c r="BQ3" s="3" t="s">
        <v>74</v>
      </c>
      <c r="BR3" s="3" t="s">
        <v>169</v>
      </c>
      <c r="BS3" s="3" t="s">
        <v>170</v>
      </c>
      <c r="BT3" s="3" t="s">
        <v>106</v>
      </c>
      <c r="BU3" s="1"/>
    </row>
    <row r="4" spans="1:74">
      <c r="A4" s="2" t="s">
        <v>72</v>
      </c>
      <c r="B4" s="2" t="s">
        <v>171</v>
      </c>
      <c r="C4" s="2" t="s">
        <v>74</v>
      </c>
      <c r="D4" s="2" t="s">
        <v>74</v>
      </c>
      <c r="E4" s="2" t="s">
        <v>74</v>
      </c>
      <c r="F4" s="2" t="s">
        <v>172</v>
      </c>
      <c r="G4" s="2" t="s">
        <v>74</v>
      </c>
      <c r="H4" s="2" t="s">
        <v>74</v>
      </c>
      <c r="I4" s="2" t="s">
        <v>173</v>
      </c>
      <c r="J4" s="2" t="s">
        <v>174</v>
      </c>
      <c r="K4" s="2" t="s">
        <v>74</v>
      </c>
      <c r="L4" s="2" t="s">
        <v>74</v>
      </c>
      <c r="M4" s="2" t="s">
        <v>78</v>
      </c>
      <c r="N4" s="2" t="s">
        <v>79</v>
      </c>
      <c r="O4" s="2" t="s">
        <v>74</v>
      </c>
      <c r="P4" s="2" t="s">
        <v>74</v>
      </c>
      <c r="Q4" s="2" t="s">
        <v>74</v>
      </c>
      <c r="R4" s="2" t="s">
        <v>74</v>
      </c>
      <c r="S4" s="2" t="s">
        <v>74</v>
      </c>
      <c r="T4" s="2" t="s">
        <v>175</v>
      </c>
      <c r="U4" s="2" t="s">
        <v>176</v>
      </c>
      <c r="V4" s="2" t="s">
        <v>177</v>
      </c>
      <c r="W4" s="2" t="s">
        <v>178</v>
      </c>
      <c r="X4" s="2" t="s">
        <v>179</v>
      </c>
      <c r="Y4" s="2" t="s">
        <v>180</v>
      </c>
      <c r="Z4" s="2" t="s">
        <v>181</v>
      </c>
      <c r="AA4" s="2" t="s">
        <v>182</v>
      </c>
      <c r="AB4" s="2" t="s">
        <v>183</v>
      </c>
      <c r="AC4" s="2" t="s">
        <v>74</v>
      </c>
      <c r="AD4" s="2" t="s">
        <v>74</v>
      </c>
      <c r="AE4" s="2" t="s">
        <v>74</v>
      </c>
      <c r="AF4" s="2" t="s">
        <v>74</v>
      </c>
      <c r="AG4" s="2">
        <v>41</v>
      </c>
      <c r="AH4" s="2">
        <v>3</v>
      </c>
      <c r="AI4" s="2">
        <v>3</v>
      </c>
      <c r="AJ4" s="2">
        <v>4</v>
      </c>
      <c r="AK4" s="2">
        <v>46</v>
      </c>
      <c r="AL4" s="2" t="s">
        <v>184</v>
      </c>
      <c r="AM4" s="2" t="s">
        <v>185</v>
      </c>
      <c r="AN4" s="2" t="s">
        <v>186</v>
      </c>
      <c r="AO4" s="2" t="s">
        <v>74</v>
      </c>
      <c r="AP4" s="2" t="s">
        <v>187</v>
      </c>
      <c r="AQ4" s="2" t="s">
        <v>74</v>
      </c>
      <c r="AR4" s="2" t="s">
        <v>188</v>
      </c>
      <c r="AS4" s="2" t="s">
        <v>189</v>
      </c>
      <c r="AT4" s="2" t="s">
        <v>190</v>
      </c>
      <c r="AU4" s="2">
        <v>2022</v>
      </c>
      <c r="AV4" s="2">
        <v>55</v>
      </c>
      <c r="AW4" s="2">
        <v>1</v>
      </c>
      <c r="AX4" s="2" t="s">
        <v>74</v>
      </c>
      <c r="AY4" s="2" t="s">
        <v>74</v>
      </c>
      <c r="AZ4" s="2" t="s">
        <v>74</v>
      </c>
      <c r="BA4" s="2" t="s">
        <v>74</v>
      </c>
      <c r="BB4" s="2">
        <v>1</v>
      </c>
      <c r="BC4" s="2">
        <v>9</v>
      </c>
      <c r="BD4" s="2" t="s">
        <v>74</v>
      </c>
      <c r="BE4" s="2" t="s">
        <v>191</v>
      </c>
      <c r="BF4" s="2" t="s">
        <v>192</v>
      </c>
      <c r="BG4" s="2" t="s">
        <v>74</v>
      </c>
      <c r="BH4" s="2" t="s">
        <v>74</v>
      </c>
      <c r="BI4" s="2">
        <v>9</v>
      </c>
      <c r="BJ4" s="2" t="s">
        <v>193</v>
      </c>
      <c r="BK4" s="2" t="s">
        <v>165</v>
      </c>
      <c r="BL4" s="2" t="s">
        <v>193</v>
      </c>
      <c r="BM4" s="2" t="s">
        <v>194</v>
      </c>
      <c r="BN4" s="2" t="s">
        <v>74</v>
      </c>
      <c r="BO4" s="2" t="s">
        <v>195</v>
      </c>
      <c r="BP4" s="2" t="s">
        <v>74</v>
      </c>
      <c r="BQ4" s="2" t="s">
        <v>74</v>
      </c>
      <c r="BR4" s="2" t="s">
        <v>196</v>
      </c>
      <c r="BS4" s="2" t="s">
        <v>197</v>
      </c>
      <c r="BT4" s="2" t="s">
        <v>106</v>
      </c>
      <c r="BU4" t="s">
        <v>197</v>
      </c>
      <c r="BV4" t="str">
        <f>HYPERLINK("https%3A%2F%2Fwww.webofscience.com%2Fwos%2Fwoscc%2Ffull-record%2FWOS:000736487900001","View Full Record in Web of Science")</f>
        <v>View Full Record in Web of Science</v>
      </c>
    </row>
    <row r="5" spans="1:74">
      <c r="A5" s="3" t="s">
        <v>72</v>
      </c>
      <c r="B5" s="3" t="s">
        <v>229</v>
      </c>
      <c r="C5" s="3" t="s">
        <v>74</v>
      </c>
      <c r="D5" s="3" t="s">
        <v>74</v>
      </c>
      <c r="E5" s="3" t="s">
        <v>74</v>
      </c>
      <c r="F5" s="3" t="s">
        <v>230</v>
      </c>
      <c r="G5" s="3" t="s">
        <v>74</v>
      </c>
      <c r="H5" s="3" t="s">
        <v>74</v>
      </c>
      <c r="I5" s="3" t="s">
        <v>231</v>
      </c>
      <c r="J5" s="3" t="s">
        <v>232</v>
      </c>
      <c r="K5" s="3" t="s">
        <v>74</v>
      </c>
      <c r="L5" s="3" t="s">
        <v>74</v>
      </c>
      <c r="M5" s="3" t="s">
        <v>78</v>
      </c>
      <c r="N5" s="3" t="s">
        <v>79</v>
      </c>
      <c r="O5" s="3" t="s">
        <v>74</v>
      </c>
      <c r="P5" s="3" t="s">
        <v>74</v>
      </c>
      <c r="Q5" s="3" t="s">
        <v>74</v>
      </c>
      <c r="R5" s="3" t="s">
        <v>74</v>
      </c>
      <c r="S5" s="3" t="s">
        <v>74</v>
      </c>
      <c r="T5" s="3" t="s">
        <v>74</v>
      </c>
      <c r="U5" s="3" t="s">
        <v>74</v>
      </c>
      <c r="V5" s="3" t="s">
        <v>233</v>
      </c>
      <c r="W5" s="3" t="s">
        <v>234</v>
      </c>
      <c r="X5" s="3" t="s">
        <v>235</v>
      </c>
      <c r="Y5" s="3" t="s">
        <v>236</v>
      </c>
      <c r="Z5" s="3" t="s">
        <v>74</v>
      </c>
      <c r="AA5" s="3" t="s">
        <v>74</v>
      </c>
      <c r="AB5" s="3" t="s">
        <v>74</v>
      </c>
      <c r="AC5" s="3" t="s">
        <v>74</v>
      </c>
      <c r="AD5" s="3" t="s">
        <v>74</v>
      </c>
      <c r="AE5" s="3" t="s">
        <v>74</v>
      </c>
      <c r="AF5" s="3" t="s">
        <v>74</v>
      </c>
      <c r="AG5" s="3">
        <v>146</v>
      </c>
      <c r="AH5" s="3">
        <v>0</v>
      </c>
      <c r="AI5" s="3">
        <v>0</v>
      </c>
      <c r="AJ5" s="3">
        <v>1</v>
      </c>
      <c r="AK5" s="3">
        <v>1</v>
      </c>
      <c r="AL5" s="3" t="s">
        <v>237</v>
      </c>
      <c r="AM5" s="3" t="s">
        <v>154</v>
      </c>
      <c r="AN5" s="3" t="s">
        <v>238</v>
      </c>
      <c r="AO5" s="3" t="s">
        <v>239</v>
      </c>
      <c r="AP5" s="3" t="s">
        <v>240</v>
      </c>
      <c r="AQ5" s="3" t="s">
        <v>74</v>
      </c>
      <c r="AR5" s="3" t="s">
        <v>241</v>
      </c>
      <c r="AS5" s="3" t="s">
        <v>242</v>
      </c>
      <c r="AT5" s="3" t="s">
        <v>74</v>
      </c>
      <c r="AU5" s="3">
        <v>2022</v>
      </c>
      <c r="AV5" s="3">
        <v>85</v>
      </c>
      <c r="AW5" s="3" t="s">
        <v>74</v>
      </c>
      <c r="AX5" s="3" t="s">
        <v>74</v>
      </c>
      <c r="AY5" s="3" t="s">
        <v>74</v>
      </c>
      <c r="AZ5" s="3" t="s">
        <v>74</v>
      </c>
      <c r="BA5" s="3" t="s">
        <v>74</v>
      </c>
      <c r="BB5" s="3">
        <v>165</v>
      </c>
      <c r="BC5" s="3">
        <v>212</v>
      </c>
      <c r="BD5" s="3" t="s">
        <v>74</v>
      </c>
      <c r="BE5" s="3" t="s">
        <v>243</v>
      </c>
      <c r="BF5" s="3" t="s">
        <v>244</v>
      </c>
      <c r="BG5" s="3" t="s">
        <v>74</v>
      </c>
      <c r="BH5" s="3" t="s">
        <v>74</v>
      </c>
      <c r="BI5" s="3">
        <v>48</v>
      </c>
      <c r="BJ5" s="3" t="s">
        <v>245</v>
      </c>
      <c r="BK5" s="3" t="s">
        <v>246</v>
      </c>
      <c r="BL5" s="3" t="s">
        <v>245</v>
      </c>
      <c r="BM5" s="3" t="s">
        <v>247</v>
      </c>
      <c r="BN5" s="3" t="s">
        <v>74</v>
      </c>
      <c r="BO5" s="3" t="s">
        <v>74</v>
      </c>
      <c r="BP5" s="3" t="s">
        <v>74</v>
      </c>
      <c r="BQ5" s="3" t="s">
        <v>74</v>
      </c>
      <c r="BR5" s="3" t="s">
        <v>196</v>
      </c>
      <c r="BS5" s="3" t="s">
        <v>248</v>
      </c>
      <c r="BT5" s="3" t="s">
        <v>106</v>
      </c>
    </row>
    <row r="6" spans="1:74" ht="15.75" customHeight="1">
      <c r="A6" s="3" t="s">
        <v>72</v>
      </c>
      <c r="B6" s="3" t="s">
        <v>274</v>
      </c>
      <c r="C6" s="3" t="s">
        <v>74</v>
      </c>
      <c r="D6" s="3" t="s">
        <v>74</v>
      </c>
      <c r="E6" s="3" t="s">
        <v>74</v>
      </c>
      <c r="F6" s="3" t="s">
        <v>275</v>
      </c>
      <c r="G6" s="3" t="s">
        <v>74</v>
      </c>
      <c r="H6" s="3" t="s">
        <v>74</v>
      </c>
      <c r="I6" s="3" t="s">
        <v>276</v>
      </c>
      <c r="J6" s="3" t="s">
        <v>277</v>
      </c>
      <c r="K6" s="3" t="s">
        <v>74</v>
      </c>
      <c r="L6" s="3" t="s">
        <v>74</v>
      </c>
      <c r="M6" s="3" t="s">
        <v>78</v>
      </c>
      <c r="N6" s="3" t="s">
        <v>79</v>
      </c>
      <c r="O6" s="3" t="s">
        <v>74</v>
      </c>
      <c r="P6" s="3" t="s">
        <v>74</v>
      </c>
      <c r="Q6" s="3" t="s">
        <v>74</v>
      </c>
      <c r="R6" s="3" t="s">
        <v>74</v>
      </c>
      <c r="S6" s="3" t="s">
        <v>74</v>
      </c>
      <c r="T6" s="3" t="s">
        <v>278</v>
      </c>
      <c r="U6" s="3" t="s">
        <v>279</v>
      </c>
      <c r="V6" s="3" t="s">
        <v>280</v>
      </c>
      <c r="W6" s="3" t="s">
        <v>281</v>
      </c>
      <c r="X6" s="3" t="s">
        <v>282</v>
      </c>
      <c r="Y6" s="3" t="s">
        <v>283</v>
      </c>
      <c r="Z6" s="3" t="s">
        <v>284</v>
      </c>
      <c r="AA6" s="3" t="s">
        <v>74</v>
      </c>
      <c r="AB6" s="3" t="s">
        <v>285</v>
      </c>
      <c r="AC6" s="3" t="s">
        <v>286</v>
      </c>
      <c r="AD6" s="3" t="s">
        <v>287</v>
      </c>
      <c r="AE6" s="3" t="s">
        <v>288</v>
      </c>
      <c r="AF6" s="3" t="s">
        <v>74</v>
      </c>
      <c r="AG6" s="3">
        <v>53</v>
      </c>
      <c r="AH6" s="3">
        <v>1</v>
      </c>
      <c r="AI6" s="3">
        <v>1</v>
      </c>
      <c r="AJ6" s="3">
        <v>1</v>
      </c>
      <c r="AK6" s="3">
        <v>1</v>
      </c>
      <c r="AL6" s="3" t="s">
        <v>289</v>
      </c>
      <c r="AM6" s="3" t="s">
        <v>290</v>
      </c>
      <c r="AN6" s="3" t="s">
        <v>291</v>
      </c>
      <c r="AO6" s="3" t="s">
        <v>74</v>
      </c>
      <c r="AP6" s="3" t="s">
        <v>292</v>
      </c>
      <c r="AQ6" s="3" t="s">
        <v>74</v>
      </c>
      <c r="AR6" s="3" t="s">
        <v>293</v>
      </c>
      <c r="AS6" s="3" t="s">
        <v>294</v>
      </c>
      <c r="AT6" s="3" t="s">
        <v>295</v>
      </c>
      <c r="AU6" s="3">
        <v>2022</v>
      </c>
      <c r="AV6" s="3">
        <v>14</v>
      </c>
      <c r="AW6" s="3">
        <v>22</v>
      </c>
      <c r="AX6" s="3" t="s">
        <v>74</v>
      </c>
      <c r="AY6" s="3" t="s">
        <v>74</v>
      </c>
      <c r="AZ6" s="3" t="s">
        <v>74</v>
      </c>
      <c r="BA6" s="3" t="s">
        <v>74</v>
      </c>
      <c r="BB6" s="3" t="s">
        <v>74</v>
      </c>
      <c r="BC6" s="3" t="s">
        <v>74</v>
      </c>
      <c r="BD6" s="3">
        <v>15248</v>
      </c>
      <c r="BE6" s="3" t="s">
        <v>296</v>
      </c>
      <c r="BF6" s="3" t="s">
        <v>297</v>
      </c>
      <c r="BG6" s="3" t="s">
        <v>74</v>
      </c>
      <c r="BH6" s="3" t="s">
        <v>74</v>
      </c>
      <c r="BI6" s="3">
        <v>22</v>
      </c>
      <c r="BJ6" s="3" t="s">
        <v>298</v>
      </c>
      <c r="BK6" s="3" t="s">
        <v>299</v>
      </c>
      <c r="BL6" s="3" t="s">
        <v>225</v>
      </c>
      <c r="BM6" s="3" t="s">
        <v>300</v>
      </c>
      <c r="BN6" s="3" t="s">
        <v>74</v>
      </c>
      <c r="BO6" s="3" t="s">
        <v>195</v>
      </c>
      <c r="BP6" s="3" t="s">
        <v>74</v>
      </c>
      <c r="BQ6" s="3" t="s">
        <v>74</v>
      </c>
      <c r="BR6" s="3" t="s">
        <v>169</v>
      </c>
      <c r="BS6" s="3" t="s">
        <v>301</v>
      </c>
      <c r="BT6" s="3" t="s">
        <v>106</v>
      </c>
      <c r="BU6" s="1"/>
    </row>
    <row r="7" spans="1:74" ht="20.100000000000001" customHeight="1">
      <c r="A7" s="3" t="s">
        <v>72</v>
      </c>
      <c r="B7" s="3" t="s">
        <v>302</v>
      </c>
      <c r="C7" s="3" t="s">
        <v>74</v>
      </c>
      <c r="D7" s="3" t="s">
        <v>74</v>
      </c>
      <c r="E7" s="3" t="s">
        <v>74</v>
      </c>
      <c r="F7" s="3" t="s">
        <v>303</v>
      </c>
      <c r="G7" s="3" t="s">
        <v>74</v>
      </c>
      <c r="H7" s="3" t="s">
        <v>74</v>
      </c>
      <c r="I7" s="3" t="s">
        <v>304</v>
      </c>
      <c r="J7" s="3" t="s">
        <v>305</v>
      </c>
      <c r="K7" s="3" t="s">
        <v>74</v>
      </c>
      <c r="L7" s="3" t="s">
        <v>74</v>
      </c>
      <c r="M7" s="3" t="s">
        <v>78</v>
      </c>
      <c r="N7" s="3" t="s">
        <v>79</v>
      </c>
      <c r="O7" s="3" t="s">
        <v>74</v>
      </c>
      <c r="P7" s="3" t="s">
        <v>74</v>
      </c>
      <c r="Q7" s="3" t="s">
        <v>74</v>
      </c>
      <c r="R7" s="3" t="s">
        <v>74</v>
      </c>
      <c r="S7" s="3" t="s">
        <v>74</v>
      </c>
      <c r="T7" s="3" t="s">
        <v>306</v>
      </c>
      <c r="U7" s="3" t="s">
        <v>307</v>
      </c>
      <c r="V7" s="3" t="s">
        <v>308</v>
      </c>
      <c r="W7" s="3" t="s">
        <v>309</v>
      </c>
      <c r="X7" s="3" t="s">
        <v>310</v>
      </c>
      <c r="Y7" s="3" t="s">
        <v>311</v>
      </c>
      <c r="Z7" s="3" t="s">
        <v>312</v>
      </c>
      <c r="AA7" s="3" t="s">
        <v>313</v>
      </c>
      <c r="AB7" s="3" t="s">
        <v>314</v>
      </c>
      <c r="AC7" s="3" t="s">
        <v>315</v>
      </c>
      <c r="AD7" s="3" t="s">
        <v>315</v>
      </c>
      <c r="AE7" s="3" t="s">
        <v>316</v>
      </c>
      <c r="AF7" s="3" t="s">
        <v>74</v>
      </c>
      <c r="AG7" s="3">
        <v>43</v>
      </c>
      <c r="AH7" s="3">
        <v>1</v>
      </c>
      <c r="AI7" s="3">
        <v>1</v>
      </c>
      <c r="AJ7" s="3">
        <v>1</v>
      </c>
      <c r="AK7" s="3">
        <v>3</v>
      </c>
      <c r="AL7" s="3" t="s">
        <v>289</v>
      </c>
      <c r="AM7" s="3" t="s">
        <v>290</v>
      </c>
      <c r="AN7" s="3" t="s">
        <v>291</v>
      </c>
      <c r="AO7" s="3" t="s">
        <v>74</v>
      </c>
      <c r="AP7" s="3" t="s">
        <v>317</v>
      </c>
      <c r="AQ7" s="3" t="s">
        <v>74</v>
      </c>
      <c r="AR7" s="3" t="s">
        <v>318</v>
      </c>
      <c r="AS7" s="3" t="s">
        <v>319</v>
      </c>
      <c r="AT7" s="3" t="s">
        <v>320</v>
      </c>
      <c r="AU7" s="3">
        <v>2022</v>
      </c>
      <c r="AV7" s="3">
        <v>22</v>
      </c>
      <c r="AW7" s="3">
        <v>19</v>
      </c>
      <c r="AX7" s="3" t="s">
        <v>74</v>
      </c>
      <c r="AY7" s="3" t="s">
        <v>74</v>
      </c>
      <c r="AZ7" s="3" t="s">
        <v>74</v>
      </c>
      <c r="BA7" s="3" t="s">
        <v>74</v>
      </c>
      <c r="BB7" s="3" t="s">
        <v>74</v>
      </c>
      <c r="BC7" s="3" t="s">
        <v>74</v>
      </c>
      <c r="BD7" s="3">
        <v>7130</v>
      </c>
      <c r="BE7" s="3" t="s">
        <v>321</v>
      </c>
      <c r="BF7" s="3" t="s">
        <v>322</v>
      </c>
      <c r="BG7" s="3" t="s">
        <v>74</v>
      </c>
      <c r="BH7" s="3" t="s">
        <v>74</v>
      </c>
      <c r="BI7" s="3">
        <v>18</v>
      </c>
      <c r="BJ7" s="3" t="s">
        <v>323</v>
      </c>
      <c r="BK7" s="3" t="s">
        <v>165</v>
      </c>
      <c r="BL7" s="3" t="s">
        <v>324</v>
      </c>
      <c r="BM7" s="3" t="s">
        <v>325</v>
      </c>
      <c r="BN7" s="3">
        <v>36236229</v>
      </c>
      <c r="BO7" s="3" t="s">
        <v>326</v>
      </c>
      <c r="BP7" s="3" t="s">
        <v>74</v>
      </c>
      <c r="BQ7" s="3" t="s">
        <v>74</v>
      </c>
      <c r="BR7" s="3" t="s">
        <v>169</v>
      </c>
      <c r="BS7" s="3" t="s">
        <v>327</v>
      </c>
      <c r="BT7" s="3" t="s">
        <v>106</v>
      </c>
      <c r="BU7" s="1"/>
    </row>
    <row r="8" spans="1:74" ht="20.100000000000001" customHeight="1">
      <c r="A8" s="3" t="s">
        <v>72</v>
      </c>
      <c r="B8" s="3" t="s">
        <v>328</v>
      </c>
      <c r="C8" s="3" t="s">
        <v>74</v>
      </c>
      <c r="D8" s="3" t="s">
        <v>74</v>
      </c>
      <c r="E8" s="3" t="s">
        <v>74</v>
      </c>
      <c r="F8" s="3" t="s">
        <v>329</v>
      </c>
      <c r="G8" s="3" t="s">
        <v>74</v>
      </c>
      <c r="H8" s="3" t="s">
        <v>74</v>
      </c>
      <c r="I8" s="3" t="s">
        <v>330</v>
      </c>
      <c r="J8" s="3" t="s">
        <v>331</v>
      </c>
      <c r="K8" s="3" t="s">
        <v>74</v>
      </c>
      <c r="L8" s="3" t="s">
        <v>74</v>
      </c>
      <c r="M8" s="3" t="s">
        <v>78</v>
      </c>
      <c r="N8" s="3" t="s">
        <v>79</v>
      </c>
      <c r="O8" s="3" t="s">
        <v>74</v>
      </c>
      <c r="P8" s="3" t="s">
        <v>74</v>
      </c>
      <c r="Q8" s="3" t="s">
        <v>74</v>
      </c>
      <c r="R8" s="3" t="s">
        <v>74</v>
      </c>
      <c r="S8" s="3" t="s">
        <v>74</v>
      </c>
      <c r="T8" s="3" t="s">
        <v>332</v>
      </c>
      <c r="U8" s="3" t="s">
        <v>333</v>
      </c>
      <c r="V8" s="3" t="s">
        <v>334</v>
      </c>
      <c r="W8" s="3" t="s">
        <v>335</v>
      </c>
      <c r="X8" s="3" t="s">
        <v>336</v>
      </c>
      <c r="Y8" s="3" t="s">
        <v>337</v>
      </c>
      <c r="Z8" s="3" t="s">
        <v>338</v>
      </c>
      <c r="AA8" s="3" t="s">
        <v>339</v>
      </c>
      <c r="AB8" s="3" t="s">
        <v>340</v>
      </c>
      <c r="AC8" s="3" t="s">
        <v>74</v>
      </c>
      <c r="AD8" s="3" t="s">
        <v>74</v>
      </c>
      <c r="AE8" s="3" t="s">
        <v>74</v>
      </c>
      <c r="AF8" s="3" t="s">
        <v>74</v>
      </c>
      <c r="AG8" s="3">
        <v>38</v>
      </c>
      <c r="AH8" s="3">
        <v>1</v>
      </c>
      <c r="AI8" s="3">
        <v>1</v>
      </c>
      <c r="AJ8" s="3">
        <v>0</v>
      </c>
      <c r="AK8" s="3">
        <v>0</v>
      </c>
      <c r="AL8" s="3" t="s">
        <v>341</v>
      </c>
      <c r="AM8" s="3" t="s">
        <v>342</v>
      </c>
      <c r="AN8" s="3" t="s">
        <v>343</v>
      </c>
      <c r="AO8" s="3" t="s">
        <v>344</v>
      </c>
      <c r="AP8" s="3" t="s">
        <v>74</v>
      </c>
      <c r="AQ8" s="3" t="s">
        <v>74</v>
      </c>
      <c r="AR8" s="3" t="s">
        <v>345</v>
      </c>
      <c r="AS8" s="3" t="s">
        <v>346</v>
      </c>
      <c r="AT8" s="3" t="s">
        <v>74</v>
      </c>
      <c r="AU8" s="3">
        <v>2022</v>
      </c>
      <c r="AV8" s="3">
        <v>11</v>
      </c>
      <c r="AW8" s="3">
        <v>2</v>
      </c>
      <c r="AX8" s="3" t="s">
        <v>74</v>
      </c>
      <c r="AY8" s="3" t="s">
        <v>74</v>
      </c>
      <c r="AZ8" s="3" t="s">
        <v>74</v>
      </c>
      <c r="BA8" s="3" t="s">
        <v>74</v>
      </c>
      <c r="BB8" s="3">
        <v>31</v>
      </c>
      <c r="BC8" s="3">
        <v>41</v>
      </c>
      <c r="BD8" s="3" t="s">
        <v>74</v>
      </c>
      <c r="BE8" s="3" t="s">
        <v>347</v>
      </c>
      <c r="BF8" s="3" t="s">
        <v>348</v>
      </c>
      <c r="BG8" s="3" t="s">
        <v>74</v>
      </c>
      <c r="BH8" s="3" t="s">
        <v>74</v>
      </c>
      <c r="BI8" s="3">
        <v>11</v>
      </c>
      <c r="BJ8" s="3" t="s">
        <v>100</v>
      </c>
      <c r="BK8" s="3" t="s">
        <v>101</v>
      </c>
      <c r="BL8" s="3" t="s">
        <v>100</v>
      </c>
      <c r="BM8" s="3" t="s">
        <v>349</v>
      </c>
      <c r="BN8" s="3" t="s">
        <v>74</v>
      </c>
      <c r="BO8" s="3" t="s">
        <v>195</v>
      </c>
      <c r="BP8" s="3" t="s">
        <v>74</v>
      </c>
      <c r="BQ8" s="3" t="s">
        <v>74</v>
      </c>
      <c r="BR8" s="3" t="s">
        <v>169</v>
      </c>
      <c r="BS8" s="3" t="s">
        <v>350</v>
      </c>
      <c r="BT8" s="3" t="s">
        <v>106</v>
      </c>
      <c r="BU8" s="1"/>
    </row>
    <row r="9" spans="1:74">
      <c r="A9" s="3" t="s">
        <v>72</v>
      </c>
      <c r="B9" s="3" t="s">
        <v>369</v>
      </c>
      <c r="C9" s="3" t="s">
        <v>74</v>
      </c>
      <c r="D9" s="3" t="s">
        <v>74</v>
      </c>
      <c r="E9" s="3" t="s">
        <v>74</v>
      </c>
      <c r="F9" s="3" t="s">
        <v>370</v>
      </c>
      <c r="G9" s="3" t="s">
        <v>74</v>
      </c>
      <c r="H9" s="3" t="s">
        <v>74</v>
      </c>
      <c r="I9" s="3" t="s">
        <v>371</v>
      </c>
      <c r="J9" s="3" t="s">
        <v>372</v>
      </c>
      <c r="K9" s="3" t="s">
        <v>74</v>
      </c>
      <c r="L9" s="3" t="s">
        <v>74</v>
      </c>
      <c r="M9" s="3" t="s">
        <v>78</v>
      </c>
      <c r="N9" s="3" t="s">
        <v>79</v>
      </c>
      <c r="O9" s="3" t="s">
        <v>74</v>
      </c>
      <c r="P9" s="3" t="s">
        <v>74</v>
      </c>
      <c r="Q9" s="3" t="s">
        <v>74</v>
      </c>
      <c r="R9" s="3" t="s">
        <v>74</v>
      </c>
      <c r="S9" s="3" t="s">
        <v>74</v>
      </c>
      <c r="T9" s="3" t="s">
        <v>373</v>
      </c>
      <c r="U9" s="3" t="s">
        <v>374</v>
      </c>
      <c r="V9" s="3" t="s">
        <v>375</v>
      </c>
      <c r="W9" s="3" t="s">
        <v>376</v>
      </c>
      <c r="X9" s="3" t="s">
        <v>377</v>
      </c>
      <c r="Y9" s="3" t="s">
        <v>378</v>
      </c>
      <c r="Z9" s="3" t="s">
        <v>379</v>
      </c>
      <c r="AA9" s="3" t="s">
        <v>74</v>
      </c>
      <c r="AB9" s="3" t="s">
        <v>380</v>
      </c>
      <c r="AC9" s="3" t="s">
        <v>381</v>
      </c>
      <c r="AD9" s="3" t="s">
        <v>381</v>
      </c>
      <c r="AE9" s="3" t="s">
        <v>382</v>
      </c>
      <c r="AF9" s="3" t="s">
        <v>74</v>
      </c>
      <c r="AG9" s="3">
        <v>56</v>
      </c>
      <c r="AH9" s="3">
        <v>1</v>
      </c>
      <c r="AI9" s="3">
        <v>1</v>
      </c>
      <c r="AJ9" s="3">
        <v>0</v>
      </c>
      <c r="AK9" s="3">
        <v>0</v>
      </c>
      <c r="AL9" s="3" t="s">
        <v>383</v>
      </c>
      <c r="AM9" s="3" t="s">
        <v>384</v>
      </c>
      <c r="AN9" s="3" t="s">
        <v>385</v>
      </c>
      <c r="AO9" s="3" t="s">
        <v>386</v>
      </c>
      <c r="AP9" s="3" t="s">
        <v>74</v>
      </c>
      <c r="AQ9" s="3" t="s">
        <v>74</v>
      </c>
      <c r="AR9" s="3" t="s">
        <v>387</v>
      </c>
      <c r="AS9" s="3" t="s">
        <v>388</v>
      </c>
      <c r="AT9" s="3" t="s">
        <v>268</v>
      </c>
      <c r="AU9" s="3">
        <v>2022</v>
      </c>
      <c r="AV9" s="3">
        <v>17</v>
      </c>
      <c r="AW9" s="3">
        <v>9</v>
      </c>
      <c r="AX9" s="3" t="s">
        <v>74</v>
      </c>
      <c r="AY9" s="3" t="s">
        <v>74</v>
      </c>
      <c r="AZ9" s="3" t="s">
        <v>74</v>
      </c>
      <c r="BA9" s="3" t="s">
        <v>74</v>
      </c>
      <c r="BB9" s="3" t="s">
        <v>74</v>
      </c>
      <c r="BC9" s="3" t="s">
        <v>74</v>
      </c>
      <c r="BD9" s="3" t="s">
        <v>389</v>
      </c>
      <c r="BE9" s="3" t="s">
        <v>390</v>
      </c>
      <c r="BF9" s="3" t="s">
        <v>391</v>
      </c>
      <c r="BG9" s="3" t="s">
        <v>74</v>
      </c>
      <c r="BH9" s="3" t="s">
        <v>74</v>
      </c>
      <c r="BI9" s="3">
        <v>20</v>
      </c>
      <c r="BJ9" s="3" t="s">
        <v>392</v>
      </c>
      <c r="BK9" s="3" t="s">
        <v>165</v>
      </c>
      <c r="BL9" s="3" t="s">
        <v>392</v>
      </c>
      <c r="BM9" s="3" t="s">
        <v>393</v>
      </c>
      <c r="BN9" s="3" t="s">
        <v>74</v>
      </c>
      <c r="BO9" s="3" t="s">
        <v>74</v>
      </c>
      <c r="BP9" s="3" t="s">
        <v>74</v>
      </c>
      <c r="BQ9" s="3" t="s">
        <v>74</v>
      </c>
      <c r="BR9" s="3" t="s">
        <v>169</v>
      </c>
      <c r="BS9" s="3" t="s">
        <v>394</v>
      </c>
      <c r="BT9" s="3" t="s">
        <v>106</v>
      </c>
      <c r="BU9" s="1"/>
    </row>
    <row r="10" spans="1:74" ht="20.100000000000001" customHeight="1">
      <c r="A10" s="3" t="s">
        <v>72</v>
      </c>
      <c r="B10" s="3" t="s">
        <v>570</v>
      </c>
      <c r="C10" s="3" t="s">
        <v>74</v>
      </c>
      <c r="D10" s="3" t="s">
        <v>74</v>
      </c>
      <c r="E10" s="3" t="s">
        <v>74</v>
      </c>
      <c r="F10" s="3" t="s">
        <v>571</v>
      </c>
      <c r="G10" s="3" t="s">
        <v>74</v>
      </c>
      <c r="H10" s="3" t="s">
        <v>74</v>
      </c>
      <c r="I10" s="3" t="s">
        <v>572</v>
      </c>
      <c r="J10" s="3" t="s">
        <v>466</v>
      </c>
      <c r="K10" s="3" t="s">
        <v>74</v>
      </c>
      <c r="L10" s="3" t="s">
        <v>74</v>
      </c>
      <c r="M10" s="3" t="s">
        <v>78</v>
      </c>
      <c r="N10" s="3" t="s">
        <v>79</v>
      </c>
      <c r="O10" s="3" t="s">
        <v>74</v>
      </c>
      <c r="P10" s="3" t="s">
        <v>74</v>
      </c>
      <c r="Q10" s="3" t="s">
        <v>74</v>
      </c>
      <c r="R10" s="3" t="s">
        <v>74</v>
      </c>
      <c r="S10" s="3" t="s">
        <v>74</v>
      </c>
      <c r="T10" s="3" t="s">
        <v>573</v>
      </c>
      <c r="U10" s="3" t="s">
        <v>574</v>
      </c>
      <c r="V10" s="3" t="s">
        <v>575</v>
      </c>
      <c r="W10" s="3" t="s">
        <v>576</v>
      </c>
      <c r="X10" s="3" t="s">
        <v>577</v>
      </c>
      <c r="Y10" s="3" t="s">
        <v>578</v>
      </c>
      <c r="Z10" s="3" t="s">
        <v>579</v>
      </c>
      <c r="AA10" s="3" t="s">
        <v>580</v>
      </c>
      <c r="AB10" s="3" t="s">
        <v>581</v>
      </c>
      <c r="AC10" s="3" t="s">
        <v>582</v>
      </c>
      <c r="AD10" s="3" t="s">
        <v>582</v>
      </c>
      <c r="AE10" s="3" t="s">
        <v>583</v>
      </c>
      <c r="AF10" s="3" t="s">
        <v>74</v>
      </c>
      <c r="AG10" s="3">
        <v>49</v>
      </c>
      <c r="AH10" s="3">
        <v>12</v>
      </c>
      <c r="AI10" s="3">
        <v>12</v>
      </c>
      <c r="AJ10" s="3">
        <v>4</v>
      </c>
      <c r="AK10" s="3">
        <v>16</v>
      </c>
      <c r="AL10" s="3" t="s">
        <v>289</v>
      </c>
      <c r="AM10" s="3" t="s">
        <v>290</v>
      </c>
      <c r="AN10" s="3" t="s">
        <v>291</v>
      </c>
      <c r="AO10" s="3" t="s">
        <v>74</v>
      </c>
      <c r="AP10" s="3" t="s">
        <v>477</v>
      </c>
      <c r="AQ10" s="3" t="s">
        <v>74</v>
      </c>
      <c r="AR10" s="3" t="s">
        <v>478</v>
      </c>
      <c r="AS10" s="3" t="s">
        <v>479</v>
      </c>
      <c r="AT10" s="3" t="s">
        <v>584</v>
      </c>
      <c r="AU10" s="3">
        <v>2021</v>
      </c>
      <c r="AV10" s="3">
        <v>13</v>
      </c>
      <c r="AW10" s="3">
        <v>7</v>
      </c>
      <c r="AX10" s="3" t="s">
        <v>74</v>
      </c>
      <c r="AY10" s="3" t="s">
        <v>74</v>
      </c>
      <c r="AZ10" s="3" t="s">
        <v>74</v>
      </c>
      <c r="BA10" s="3" t="s">
        <v>74</v>
      </c>
      <c r="BB10" s="3" t="s">
        <v>74</v>
      </c>
      <c r="BC10" s="3" t="s">
        <v>74</v>
      </c>
      <c r="BD10" s="3">
        <v>958</v>
      </c>
      <c r="BE10" s="3" t="s">
        <v>585</v>
      </c>
      <c r="BF10" s="3" t="s">
        <v>586</v>
      </c>
      <c r="BG10" s="3" t="s">
        <v>74</v>
      </c>
      <c r="BH10" s="3" t="s">
        <v>74</v>
      </c>
      <c r="BI10" s="3">
        <v>20</v>
      </c>
      <c r="BJ10" s="3" t="s">
        <v>483</v>
      </c>
      <c r="BK10" s="3" t="s">
        <v>165</v>
      </c>
      <c r="BL10" s="3" t="s">
        <v>484</v>
      </c>
      <c r="BM10" s="3" t="s">
        <v>587</v>
      </c>
      <c r="BN10" s="3" t="s">
        <v>74</v>
      </c>
      <c r="BO10" s="3" t="s">
        <v>195</v>
      </c>
      <c r="BP10" s="3" t="s">
        <v>74</v>
      </c>
      <c r="BQ10" s="3" t="s">
        <v>74</v>
      </c>
      <c r="BR10" s="3" t="s">
        <v>169</v>
      </c>
      <c r="BS10" s="3" t="s">
        <v>588</v>
      </c>
      <c r="BT10" s="3" t="s">
        <v>106</v>
      </c>
      <c r="BU10" s="1"/>
    </row>
    <row r="11" spans="1:74" ht="20.100000000000001" customHeight="1">
      <c r="A11" s="3" t="s">
        <v>72</v>
      </c>
      <c r="B11" s="3" t="s">
        <v>589</v>
      </c>
      <c r="C11" s="3" t="s">
        <v>74</v>
      </c>
      <c r="D11" s="3" t="s">
        <v>74</v>
      </c>
      <c r="E11" s="3" t="s">
        <v>74</v>
      </c>
      <c r="F11" s="3" t="s">
        <v>590</v>
      </c>
      <c r="G11" s="3" t="s">
        <v>74</v>
      </c>
      <c r="H11" s="3" t="s">
        <v>74</v>
      </c>
      <c r="I11" s="3" t="s">
        <v>591</v>
      </c>
      <c r="J11" s="3" t="s">
        <v>592</v>
      </c>
      <c r="K11" s="3" t="s">
        <v>74</v>
      </c>
      <c r="L11" s="3" t="s">
        <v>74</v>
      </c>
      <c r="M11" s="3" t="s">
        <v>78</v>
      </c>
      <c r="N11" s="3" t="s">
        <v>79</v>
      </c>
      <c r="O11" s="3" t="s">
        <v>74</v>
      </c>
      <c r="P11" s="3" t="s">
        <v>74</v>
      </c>
      <c r="Q11" s="3" t="s">
        <v>74</v>
      </c>
      <c r="R11" s="3" t="s">
        <v>74</v>
      </c>
      <c r="S11" s="3" t="s">
        <v>74</v>
      </c>
      <c r="T11" s="3" t="s">
        <v>74</v>
      </c>
      <c r="U11" s="3" t="s">
        <v>593</v>
      </c>
      <c r="V11" s="3" t="s">
        <v>594</v>
      </c>
      <c r="W11" s="3" t="s">
        <v>595</v>
      </c>
      <c r="X11" s="3" t="s">
        <v>596</v>
      </c>
      <c r="Y11" s="3" t="s">
        <v>597</v>
      </c>
      <c r="Z11" s="3" t="s">
        <v>598</v>
      </c>
      <c r="AA11" s="3" t="s">
        <v>599</v>
      </c>
      <c r="AB11" s="3" t="s">
        <v>600</v>
      </c>
      <c r="AC11" s="3" t="s">
        <v>601</v>
      </c>
      <c r="AD11" s="3" t="s">
        <v>602</v>
      </c>
      <c r="AE11" s="3" t="s">
        <v>603</v>
      </c>
      <c r="AF11" s="3" t="s">
        <v>74</v>
      </c>
      <c r="AG11" s="3">
        <v>61</v>
      </c>
      <c r="AH11" s="3">
        <v>4</v>
      </c>
      <c r="AI11" s="3">
        <v>4</v>
      </c>
      <c r="AJ11" s="3">
        <v>3</v>
      </c>
      <c r="AK11" s="3">
        <v>6</v>
      </c>
      <c r="AL11" s="3" t="s">
        <v>604</v>
      </c>
      <c r="AM11" s="3" t="s">
        <v>154</v>
      </c>
      <c r="AN11" s="3" t="s">
        <v>605</v>
      </c>
      <c r="AO11" s="3" t="s">
        <v>606</v>
      </c>
      <c r="AP11" s="3" t="s">
        <v>607</v>
      </c>
      <c r="AQ11" s="3" t="s">
        <v>74</v>
      </c>
      <c r="AR11" s="3" t="s">
        <v>592</v>
      </c>
      <c r="AS11" s="3" t="s">
        <v>608</v>
      </c>
      <c r="AT11" s="3" t="s">
        <v>609</v>
      </c>
      <c r="AU11" s="3">
        <v>2021</v>
      </c>
      <c r="AV11" s="3">
        <v>2021</v>
      </c>
      <c r="AW11" s="3" t="s">
        <v>74</v>
      </c>
      <c r="AX11" s="3" t="s">
        <v>74</v>
      </c>
      <c r="AY11" s="3" t="s">
        <v>74</v>
      </c>
      <c r="AZ11" s="3" t="s">
        <v>74</v>
      </c>
      <c r="BA11" s="3" t="s">
        <v>74</v>
      </c>
      <c r="BB11" s="3" t="s">
        <v>74</v>
      </c>
      <c r="BC11" s="3" t="s">
        <v>74</v>
      </c>
      <c r="BD11" s="3">
        <v>6664164</v>
      </c>
      <c r="BE11" s="3" t="s">
        <v>610</v>
      </c>
      <c r="BF11" s="3" t="s">
        <v>611</v>
      </c>
      <c r="BG11" s="3" t="s">
        <v>74</v>
      </c>
      <c r="BH11" s="3" t="s">
        <v>74</v>
      </c>
      <c r="BI11" s="3">
        <v>15</v>
      </c>
      <c r="BJ11" s="3" t="s">
        <v>612</v>
      </c>
      <c r="BK11" s="3" t="s">
        <v>165</v>
      </c>
      <c r="BL11" s="3" t="s">
        <v>612</v>
      </c>
      <c r="BM11" s="3" t="s">
        <v>613</v>
      </c>
      <c r="BN11" s="3" t="s">
        <v>74</v>
      </c>
      <c r="BO11" s="3" t="s">
        <v>195</v>
      </c>
      <c r="BP11" s="3" t="s">
        <v>74</v>
      </c>
      <c r="BQ11" s="3" t="s">
        <v>74</v>
      </c>
      <c r="BR11" s="3" t="s">
        <v>169</v>
      </c>
      <c r="BS11" s="3" t="s">
        <v>614</v>
      </c>
      <c r="BT11" s="3" t="s">
        <v>106</v>
      </c>
      <c r="BU11" s="1"/>
    </row>
    <row r="12" spans="1:74">
      <c r="A12" s="3" t="s">
        <v>72</v>
      </c>
      <c r="B12" s="3" t="s">
        <v>615</v>
      </c>
      <c r="C12" s="3" t="s">
        <v>74</v>
      </c>
      <c r="D12" s="3" t="s">
        <v>74</v>
      </c>
      <c r="E12" s="3" t="s">
        <v>74</v>
      </c>
      <c r="F12" s="3" t="s">
        <v>616</v>
      </c>
      <c r="G12" s="3" t="s">
        <v>74</v>
      </c>
      <c r="H12" s="3" t="s">
        <v>74</v>
      </c>
      <c r="I12" s="3" t="s">
        <v>617</v>
      </c>
      <c r="J12" s="3" t="s">
        <v>618</v>
      </c>
      <c r="K12" s="3" t="s">
        <v>74</v>
      </c>
      <c r="L12" s="3" t="s">
        <v>74</v>
      </c>
      <c r="M12" s="3" t="s">
        <v>78</v>
      </c>
      <c r="N12" s="3" t="s">
        <v>79</v>
      </c>
      <c r="O12" s="3" t="s">
        <v>74</v>
      </c>
      <c r="P12" s="3" t="s">
        <v>74</v>
      </c>
      <c r="Q12" s="3" t="s">
        <v>74</v>
      </c>
      <c r="R12" s="3" t="s">
        <v>74</v>
      </c>
      <c r="S12" s="3" t="s">
        <v>74</v>
      </c>
      <c r="T12" s="3" t="s">
        <v>619</v>
      </c>
      <c r="U12" s="3" t="s">
        <v>620</v>
      </c>
      <c r="V12" s="3" t="s">
        <v>621</v>
      </c>
      <c r="W12" s="3" t="s">
        <v>622</v>
      </c>
      <c r="X12" s="3" t="s">
        <v>623</v>
      </c>
      <c r="Y12" s="3" t="s">
        <v>624</v>
      </c>
      <c r="Z12" s="3" t="s">
        <v>625</v>
      </c>
      <c r="AA12" s="3" t="s">
        <v>626</v>
      </c>
      <c r="AB12" s="3" t="s">
        <v>627</v>
      </c>
      <c r="AC12" s="3" t="s">
        <v>628</v>
      </c>
      <c r="AD12" s="3" t="s">
        <v>628</v>
      </c>
      <c r="AE12" s="3" t="s">
        <v>629</v>
      </c>
      <c r="AF12" s="3" t="s">
        <v>74</v>
      </c>
      <c r="AG12" s="3">
        <v>52</v>
      </c>
      <c r="AH12" s="3">
        <v>4</v>
      </c>
      <c r="AI12" s="3">
        <v>4</v>
      </c>
      <c r="AJ12" s="3">
        <v>0</v>
      </c>
      <c r="AK12" s="3">
        <v>8</v>
      </c>
      <c r="AL12" s="3" t="s">
        <v>630</v>
      </c>
      <c r="AM12" s="3" t="s">
        <v>631</v>
      </c>
      <c r="AN12" s="3" t="s">
        <v>632</v>
      </c>
      <c r="AO12" s="3" t="s">
        <v>633</v>
      </c>
      <c r="AP12" s="3" t="s">
        <v>634</v>
      </c>
      <c r="AQ12" s="3" t="s">
        <v>74</v>
      </c>
      <c r="AR12" s="3" t="s">
        <v>635</v>
      </c>
      <c r="AS12" s="3" t="s">
        <v>636</v>
      </c>
      <c r="AT12" s="3" t="s">
        <v>219</v>
      </c>
      <c r="AU12" s="3">
        <v>2021</v>
      </c>
      <c r="AV12" s="3">
        <v>29</v>
      </c>
      <c r="AW12" s="3">
        <v>3</v>
      </c>
      <c r="AX12" s="3" t="s">
        <v>74</v>
      </c>
      <c r="AY12" s="3" t="s">
        <v>74</v>
      </c>
      <c r="AZ12" s="3" t="s">
        <v>74</v>
      </c>
      <c r="BA12" s="3" t="s">
        <v>74</v>
      </c>
      <c r="BB12" s="3">
        <v>949</v>
      </c>
      <c r="BC12" s="3">
        <v>961</v>
      </c>
      <c r="BD12" s="3" t="s">
        <v>74</v>
      </c>
      <c r="BE12" s="3" t="s">
        <v>637</v>
      </c>
      <c r="BF12" s="3" t="s">
        <v>638</v>
      </c>
      <c r="BG12" s="3" t="s">
        <v>74</v>
      </c>
      <c r="BH12" s="3" t="s">
        <v>565</v>
      </c>
      <c r="BI12" s="3">
        <v>13</v>
      </c>
      <c r="BJ12" s="3" t="s">
        <v>639</v>
      </c>
      <c r="BK12" s="3" t="s">
        <v>165</v>
      </c>
      <c r="BL12" s="3" t="s">
        <v>640</v>
      </c>
      <c r="BM12" s="3" t="s">
        <v>641</v>
      </c>
      <c r="BN12" s="3" t="s">
        <v>74</v>
      </c>
      <c r="BO12" s="3" t="s">
        <v>103</v>
      </c>
      <c r="BP12" s="3" t="s">
        <v>74</v>
      </c>
      <c r="BQ12" s="3" t="s">
        <v>74</v>
      </c>
      <c r="BR12" s="3" t="s">
        <v>169</v>
      </c>
      <c r="BS12" s="3" t="s">
        <v>642</v>
      </c>
      <c r="BT12" s="3" t="s">
        <v>106</v>
      </c>
      <c r="BU12" s="1"/>
    </row>
    <row r="13" spans="1:74">
      <c r="A13" s="3" t="s">
        <v>72</v>
      </c>
      <c r="B13" s="3" t="s">
        <v>643</v>
      </c>
      <c r="C13" s="3" t="s">
        <v>74</v>
      </c>
      <c r="D13" s="3" t="s">
        <v>74</v>
      </c>
      <c r="E13" s="3" t="s">
        <v>74</v>
      </c>
      <c r="F13" s="3" t="s">
        <v>644</v>
      </c>
      <c r="G13" s="3" t="s">
        <v>74</v>
      </c>
      <c r="H13" s="3" t="s">
        <v>74</v>
      </c>
      <c r="I13" s="3" t="s">
        <v>645</v>
      </c>
      <c r="J13" s="3" t="s">
        <v>646</v>
      </c>
      <c r="K13" s="3" t="s">
        <v>74</v>
      </c>
      <c r="L13" s="3" t="s">
        <v>74</v>
      </c>
      <c r="M13" s="3" t="s">
        <v>78</v>
      </c>
      <c r="N13" s="3" t="s">
        <v>79</v>
      </c>
      <c r="O13" s="3" t="s">
        <v>74</v>
      </c>
      <c r="P13" s="3" t="s">
        <v>74</v>
      </c>
      <c r="Q13" s="3" t="s">
        <v>74</v>
      </c>
      <c r="R13" s="3" t="s">
        <v>74</v>
      </c>
      <c r="S13" s="3" t="s">
        <v>74</v>
      </c>
      <c r="T13" s="3" t="s">
        <v>647</v>
      </c>
      <c r="U13" s="3" t="s">
        <v>648</v>
      </c>
      <c r="V13" s="3" t="s">
        <v>649</v>
      </c>
      <c r="W13" s="3" t="s">
        <v>650</v>
      </c>
      <c r="X13" s="3" t="s">
        <v>651</v>
      </c>
      <c r="Y13" s="3" t="s">
        <v>652</v>
      </c>
      <c r="Z13" s="3" t="s">
        <v>653</v>
      </c>
      <c r="AA13" s="3" t="s">
        <v>654</v>
      </c>
      <c r="AB13" s="3" t="s">
        <v>655</v>
      </c>
      <c r="AC13" s="3" t="s">
        <v>656</v>
      </c>
      <c r="AD13" s="3" t="s">
        <v>657</v>
      </c>
      <c r="AE13" s="3" t="s">
        <v>658</v>
      </c>
      <c r="AF13" s="3" t="s">
        <v>74</v>
      </c>
      <c r="AG13" s="3">
        <v>80</v>
      </c>
      <c r="AH13" s="3">
        <v>9</v>
      </c>
      <c r="AI13" s="3">
        <v>9</v>
      </c>
      <c r="AJ13" s="3">
        <v>5</v>
      </c>
      <c r="AK13" s="3">
        <v>27</v>
      </c>
      <c r="AL13" s="3" t="s">
        <v>556</v>
      </c>
      <c r="AM13" s="3" t="s">
        <v>557</v>
      </c>
      <c r="AN13" s="3" t="s">
        <v>558</v>
      </c>
      <c r="AO13" s="3" t="s">
        <v>659</v>
      </c>
      <c r="AP13" s="3" t="s">
        <v>660</v>
      </c>
      <c r="AQ13" s="3" t="s">
        <v>74</v>
      </c>
      <c r="AR13" s="3" t="s">
        <v>661</v>
      </c>
      <c r="AS13" s="3" t="s">
        <v>662</v>
      </c>
      <c r="AT13" s="3" t="s">
        <v>160</v>
      </c>
      <c r="AU13" s="3">
        <v>2021</v>
      </c>
      <c r="AV13" s="3">
        <v>782</v>
      </c>
      <c r="AW13" s="3" t="s">
        <v>74</v>
      </c>
      <c r="AX13" s="3" t="s">
        <v>74</v>
      </c>
      <c r="AY13" s="3" t="s">
        <v>74</v>
      </c>
      <c r="AZ13" s="3" t="s">
        <v>74</v>
      </c>
      <c r="BA13" s="3" t="s">
        <v>74</v>
      </c>
      <c r="BB13" s="3" t="s">
        <v>74</v>
      </c>
      <c r="BC13" s="3" t="s">
        <v>74</v>
      </c>
      <c r="BD13" s="3">
        <v>146800</v>
      </c>
      <c r="BE13" s="3" t="s">
        <v>663</v>
      </c>
      <c r="BF13" s="3" t="s">
        <v>664</v>
      </c>
      <c r="BG13" s="3" t="s">
        <v>74</v>
      </c>
      <c r="BH13" s="3" t="s">
        <v>665</v>
      </c>
      <c r="BI13" s="3">
        <v>19</v>
      </c>
      <c r="BJ13" s="3" t="s">
        <v>164</v>
      </c>
      <c r="BK13" s="3" t="s">
        <v>165</v>
      </c>
      <c r="BL13" s="3" t="s">
        <v>166</v>
      </c>
      <c r="BM13" s="3" t="s">
        <v>666</v>
      </c>
      <c r="BN13" s="3">
        <v>33838379</v>
      </c>
      <c r="BO13" s="3" t="s">
        <v>74</v>
      </c>
      <c r="BP13" s="3" t="s">
        <v>74</v>
      </c>
      <c r="BQ13" s="3" t="s">
        <v>74</v>
      </c>
      <c r="BR13" s="3" t="s">
        <v>169</v>
      </c>
      <c r="BS13" s="3" t="s">
        <v>667</v>
      </c>
      <c r="BT13" s="3" t="s">
        <v>106</v>
      </c>
      <c r="BU13" s="1"/>
    </row>
    <row r="14" spans="1:74" ht="20.100000000000001" customHeight="1">
      <c r="A14" s="3" t="s">
        <v>72</v>
      </c>
      <c r="B14" s="3" t="s">
        <v>747</v>
      </c>
      <c r="C14" s="3" t="s">
        <v>74</v>
      </c>
      <c r="D14" s="3" t="s">
        <v>74</v>
      </c>
      <c r="E14" s="3" t="s">
        <v>74</v>
      </c>
      <c r="F14" s="3" t="s">
        <v>748</v>
      </c>
      <c r="G14" s="3" t="s">
        <v>74</v>
      </c>
      <c r="H14" s="3" t="s">
        <v>74</v>
      </c>
      <c r="I14" s="3" t="s">
        <v>749</v>
      </c>
      <c r="J14" s="3" t="s">
        <v>331</v>
      </c>
      <c r="K14" s="3" t="s">
        <v>74</v>
      </c>
      <c r="L14" s="3" t="s">
        <v>74</v>
      </c>
      <c r="M14" s="3" t="s">
        <v>750</v>
      </c>
      <c r="N14" s="3" t="s">
        <v>79</v>
      </c>
      <c r="O14" s="3" t="s">
        <v>74</v>
      </c>
      <c r="P14" s="3" t="s">
        <v>74</v>
      </c>
      <c r="Q14" s="3" t="s">
        <v>74</v>
      </c>
      <c r="R14" s="3" t="s">
        <v>74</v>
      </c>
      <c r="S14" s="3" t="s">
        <v>74</v>
      </c>
      <c r="T14" s="3" t="s">
        <v>751</v>
      </c>
      <c r="U14" s="3" t="s">
        <v>74</v>
      </c>
      <c r="V14" s="3" t="s">
        <v>752</v>
      </c>
      <c r="W14" s="3" t="s">
        <v>753</v>
      </c>
      <c r="X14" s="3" t="s">
        <v>754</v>
      </c>
      <c r="Y14" s="3" t="s">
        <v>755</v>
      </c>
      <c r="Z14" s="3" t="s">
        <v>756</v>
      </c>
      <c r="AA14" s="3" t="s">
        <v>74</v>
      </c>
      <c r="AB14" s="3" t="s">
        <v>74</v>
      </c>
      <c r="AC14" s="3" t="s">
        <v>74</v>
      </c>
      <c r="AD14" s="3" t="s">
        <v>74</v>
      </c>
      <c r="AE14" s="3" t="s">
        <v>74</v>
      </c>
      <c r="AF14" s="3" t="s">
        <v>74</v>
      </c>
      <c r="AG14" s="3">
        <v>36</v>
      </c>
      <c r="AH14" s="3">
        <v>0</v>
      </c>
      <c r="AI14" s="3">
        <v>0</v>
      </c>
      <c r="AJ14" s="3">
        <v>0</v>
      </c>
      <c r="AK14" s="3">
        <v>1</v>
      </c>
      <c r="AL14" s="3" t="s">
        <v>341</v>
      </c>
      <c r="AM14" s="3" t="s">
        <v>342</v>
      </c>
      <c r="AN14" s="3" t="s">
        <v>343</v>
      </c>
      <c r="AO14" s="3" t="s">
        <v>344</v>
      </c>
      <c r="AP14" s="3" t="s">
        <v>74</v>
      </c>
      <c r="AQ14" s="3" t="s">
        <v>74</v>
      </c>
      <c r="AR14" s="3" t="s">
        <v>345</v>
      </c>
      <c r="AS14" s="3" t="s">
        <v>346</v>
      </c>
      <c r="AT14" s="3" t="s">
        <v>74</v>
      </c>
      <c r="AU14" s="3">
        <v>2020</v>
      </c>
      <c r="AV14" s="3">
        <v>9</v>
      </c>
      <c r="AW14" s="3">
        <v>2</v>
      </c>
      <c r="AX14" s="3" t="s">
        <v>74</v>
      </c>
      <c r="AY14" s="3" t="s">
        <v>74</v>
      </c>
      <c r="AZ14" s="3" t="s">
        <v>74</v>
      </c>
      <c r="BA14" s="3" t="s">
        <v>74</v>
      </c>
      <c r="BB14" s="3">
        <v>53</v>
      </c>
      <c r="BC14" s="3">
        <v>62</v>
      </c>
      <c r="BD14" s="3" t="s">
        <v>74</v>
      </c>
      <c r="BE14" s="3" t="s">
        <v>757</v>
      </c>
      <c r="BF14" s="3" t="s">
        <v>758</v>
      </c>
      <c r="BG14" s="3" t="s">
        <v>74</v>
      </c>
      <c r="BH14" s="3" t="s">
        <v>74</v>
      </c>
      <c r="BI14" s="3">
        <v>10</v>
      </c>
      <c r="BJ14" s="3" t="s">
        <v>100</v>
      </c>
      <c r="BK14" s="3" t="s">
        <v>101</v>
      </c>
      <c r="BL14" s="3" t="s">
        <v>100</v>
      </c>
      <c r="BM14" s="3" t="s">
        <v>759</v>
      </c>
      <c r="BN14" s="3" t="s">
        <v>74</v>
      </c>
      <c r="BO14" s="3" t="s">
        <v>195</v>
      </c>
      <c r="BP14" s="3" t="s">
        <v>74</v>
      </c>
      <c r="BQ14" s="3" t="s">
        <v>74</v>
      </c>
      <c r="BR14" s="3" t="s">
        <v>196</v>
      </c>
      <c r="BS14" s="3" t="s">
        <v>760</v>
      </c>
      <c r="BT14" s="3" t="s">
        <v>106</v>
      </c>
    </row>
    <row r="15" spans="1:74">
      <c r="A15" s="3" t="s">
        <v>72</v>
      </c>
      <c r="B15" s="3" t="s">
        <v>945</v>
      </c>
      <c r="C15" s="3" t="s">
        <v>74</v>
      </c>
      <c r="D15" s="3" t="s">
        <v>74</v>
      </c>
      <c r="E15" s="3" t="s">
        <v>74</v>
      </c>
      <c r="F15" s="3" t="s">
        <v>946</v>
      </c>
      <c r="G15" s="3" t="s">
        <v>74</v>
      </c>
      <c r="H15" s="3" t="s">
        <v>74</v>
      </c>
      <c r="I15" s="3" t="s">
        <v>947</v>
      </c>
      <c r="J15" s="3" t="s">
        <v>618</v>
      </c>
      <c r="K15" s="3" t="s">
        <v>74</v>
      </c>
      <c r="L15" s="3" t="s">
        <v>74</v>
      </c>
      <c r="M15" s="3" t="s">
        <v>78</v>
      </c>
      <c r="N15" s="3" t="s">
        <v>79</v>
      </c>
      <c r="O15" s="3" t="s">
        <v>74</v>
      </c>
      <c r="P15" s="3" t="s">
        <v>74</v>
      </c>
      <c r="Q15" s="3" t="s">
        <v>74</v>
      </c>
      <c r="R15" s="3" t="s">
        <v>74</v>
      </c>
      <c r="S15" s="3" t="s">
        <v>74</v>
      </c>
      <c r="T15" s="3" t="s">
        <v>948</v>
      </c>
      <c r="U15" s="3" t="s">
        <v>74</v>
      </c>
      <c r="V15" s="3" t="s">
        <v>949</v>
      </c>
      <c r="W15" s="3" t="s">
        <v>950</v>
      </c>
      <c r="X15" s="3" t="s">
        <v>951</v>
      </c>
      <c r="Y15" s="3" t="s">
        <v>952</v>
      </c>
      <c r="Z15" s="3" t="s">
        <v>953</v>
      </c>
      <c r="AA15" s="3" t="s">
        <v>954</v>
      </c>
      <c r="AB15" s="3" t="s">
        <v>955</v>
      </c>
      <c r="AC15" s="3" t="s">
        <v>74</v>
      </c>
      <c r="AD15" s="3" t="s">
        <v>74</v>
      </c>
      <c r="AE15" s="3" t="s">
        <v>74</v>
      </c>
      <c r="AF15" s="3" t="s">
        <v>74</v>
      </c>
      <c r="AG15" s="3">
        <v>42</v>
      </c>
      <c r="AH15" s="3">
        <v>3</v>
      </c>
      <c r="AI15" s="3">
        <v>3</v>
      </c>
      <c r="AJ15" s="3">
        <v>0</v>
      </c>
      <c r="AK15" s="3">
        <v>6</v>
      </c>
      <c r="AL15" s="3" t="s">
        <v>630</v>
      </c>
      <c r="AM15" s="3" t="s">
        <v>631</v>
      </c>
      <c r="AN15" s="3" t="s">
        <v>632</v>
      </c>
      <c r="AO15" s="3" t="s">
        <v>633</v>
      </c>
      <c r="AP15" s="3" t="s">
        <v>634</v>
      </c>
      <c r="AQ15" s="3" t="s">
        <v>74</v>
      </c>
      <c r="AR15" s="3" t="s">
        <v>635</v>
      </c>
      <c r="AS15" s="3" t="s">
        <v>636</v>
      </c>
      <c r="AT15" s="3" t="s">
        <v>706</v>
      </c>
      <c r="AU15" s="3">
        <v>2019</v>
      </c>
      <c r="AV15" s="3">
        <v>27</v>
      </c>
      <c r="AW15" s="3">
        <v>5</v>
      </c>
      <c r="AX15" s="3" t="s">
        <v>74</v>
      </c>
      <c r="AY15" s="3" t="s">
        <v>74</v>
      </c>
      <c r="AZ15" s="3" t="s">
        <v>74</v>
      </c>
      <c r="BA15" s="3" t="s">
        <v>74</v>
      </c>
      <c r="BB15" s="3">
        <v>1563</v>
      </c>
      <c r="BC15" s="3">
        <v>1579</v>
      </c>
      <c r="BD15" s="3" t="s">
        <v>74</v>
      </c>
      <c r="BE15" s="3" t="s">
        <v>956</v>
      </c>
      <c r="BF15" s="3" t="s">
        <v>957</v>
      </c>
      <c r="BG15" s="3" t="s">
        <v>74</v>
      </c>
      <c r="BH15" s="3" t="s">
        <v>74</v>
      </c>
      <c r="BI15" s="3">
        <v>17</v>
      </c>
      <c r="BJ15" s="3" t="s">
        <v>639</v>
      </c>
      <c r="BK15" s="3" t="s">
        <v>165</v>
      </c>
      <c r="BL15" s="3" t="s">
        <v>640</v>
      </c>
      <c r="BM15" s="3" t="s">
        <v>958</v>
      </c>
      <c r="BN15" s="3" t="s">
        <v>74</v>
      </c>
      <c r="BO15" s="3" t="s">
        <v>959</v>
      </c>
      <c r="BP15" s="3" t="s">
        <v>74</v>
      </c>
      <c r="BQ15" s="3" t="s">
        <v>74</v>
      </c>
      <c r="BR15" s="3" t="s">
        <v>169</v>
      </c>
      <c r="BS15" s="3" t="s">
        <v>960</v>
      </c>
      <c r="BT15" s="3" t="s">
        <v>106</v>
      </c>
      <c r="BU15" s="1"/>
    </row>
    <row r="16" spans="1:74">
      <c r="A16" s="3" t="s">
        <v>72</v>
      </c>
      <c r="B16" s="3" t="s">
        <v>961</v>
      </c>
      <c r="C16" s="3" t="s">
        <v>74</v>
      </c>
      <c r="D16" s="3" t="s">
        <v>74</v>
      </c>
      <c r="E16" s="3" t="s">
        <v>74</v>
      </c>
      <c r="F16" s="3" t="s">
        <v>962</v>
      </c>
      <c r="G16" s="3" t="s">
        <v>74</v>
      </c>
      <c r="H16" s="3" t="s">
        <v>74</v>
      </c>
      <c r="I16" s="3" t="s">
        <v>963</v>
      </c>
      <c r="J16" s="3" t="s">
        <v>466</v>
      </c>
      <c r="K16" s="3" t="s">
        <v>74</v>
      </c>
      <c r="L16" s="3" t="s">
        <v>74</v>
      </c>
      <c r="M16" s="3" t="s">
        <v>78</v>
      </c>
      <c r="N16" s="3" t="s">
        <v>79</v>
      </c>
      <c r="O16" s="3" t="s">
        <v>74</v>
      </c>
      <c r="P16" s="3" t="s">
        <v>74</v>
      </c>
      <c r="Q16" s="3" t="s">
        <v>74</v>
      </c>
      <c r="R16" s="3" t="s">
        <v>74</v>
      </c>
      <c r="S16" s="3" t="s">
        <v>74</v>
      </c>
      <c r="T16" s="3" t="s">
        <v>964</v>
      </c>
      <c r="U16" s="3" t="s">
        <v>965</v>
      </c>
      <c r="V16" s="3" t="s">
        <v>966</v>
      </c>
      <c r="W16" s="3" t="s">
        <v>967</v>
      </c>
      <c r="X16" s="3" t="s">
        <v>968</v>
      </c>
      <c r="Y16" s="3" t="s">
        <v>969</v>
      </c>
      <c r="Z16" s="3" t="s">
        <v>970</v>
      </c>
      <c r="AA16" s="3" t="s">
        <v>971</v>
      </c>
      <c r="AB16" s="3" t="s">
        <v>972</v>
      </c>
      <c r="AC16" s="3" t="s">
        <v>973</v>
      </c>
      <c r="AD16" s="3" t="s">
        <v>974</v>
      </c>
      <c r="AE16" s="3" t="s">
        <v>975</v>
      </c>
      <c r="AF16" s="3" t="s">
        <v>74</v>
      </c>
      <c r="AG16" s="3">
        <v>56</v>
      </c>
      <c r="AH16" s="3">
        <v>17</v>
      </c>
      <c r="AI16" s="3">
        <v>17</v>
      </c>
      <c r="AJ16" s="3">
        <v>1</v>
      </c>
      <c r="AK16" s="3">
        <v>11</v>
      </c>
      <c r="AL16" s="3" t="s">
        <v>289</v>
      </c>
      <c r="AM16" s="3" t="s">
        <v>290</v>
      </c>
      <c r="AN16" s="3" t="s">
        <v>291</v>
      </c>
      <c r="AO16" s="3" t="s">
        <v>74</v>
      </c>
      <c r="AP16" s="3" t="s">
        <v>477</v>
      </c>
      <c r="AQ16" s="3" t="s">
        <v>74</v>
      </c>
      <c r="AR16" s="3" t="s">
        <v>478</v>
      </c>
      <c r="AS16" s="3" t="s">
        <v>479</v>
      </c>
      <c r="AT16" s="3" t="s">
        <v>976</v>
      </c>
      <c r="AU16" s="3">
        <v>2019</v>
      </c>
      <c r="AV16" s="3">
        <v>11</v>
      </c>
      <c r="AW16" s="3">
        <v>12</v>
      </c>
      <c r="AX16" s="3" t="s">
        <v>74</v>
      </c>
      <c r="AY16" s="3" t="s">
        <v>74</v>
      </c>
      <c r="AZ16" s="3" t="s">
        <v>74</v>
      </c>
      <c r="BA16" s="3" t="s">
        <v>74</v>
      </c>
      <c r="BB16" s="3" t="s">
        <v>74</v>
      </c>
      <c r="BC16" s="3" t="s">
        <v>74</v>
      </c>
      <c r="BD16" s="3">
        <v>2462</v>
      </c>
      <c r="BE16" s="3" t="s">
        <v>977</v>
      </c>
      <c r="BF16" s="3" t="s">
        <v>978</v>
      </c>
      <c r="BG16" s="3" t="s">
        <v>74</v>
      </c>
      <c r="BH16" s="3" t="s">
        <v>74</v>
      </c>
      <c r="BI16" s="3">
        <v>16</v>
      </c>
      <c r="BJ16" s="3" t="s">
        <v>483</v>
      </c>
      <c r="BK16" s="3" t="s">
        <v>165</v>
      </c>
      <c r="BL16" s="3" t="s">
        <v>484</v>
      </c>
      <c r="BM16" s="3" t="s">
        <v>979</v>
      </c>
      <c r="BN16" s="3" t="s">
        <v>74</v>
      </c>
      <c r="BO16" s="3" t="s">
        <v>980</v>
      </c>
      <c r="BP16" s="3" t="s">
        <v>74</v>
      </c>
      <c r="BQ16" s="3" t="s">
        <v>74</v>
      </c>
      <c r="BR16" s="3" t="s">
        <v>169</v>
      </c>
      <c r="BS16" s="3" t="s">
        <v>981</v>
      </c>
      <c r="BT16" s="3" t="s">
        <v>106</v>
      </c>
      <c r="BU16" s="1"/>
    </row>
    <row r="17" spans="1:74" ht="20.100000000000001" customHeight="1">
      <c r="A17" s="3" t="s">
        <v>72</v>
      </c>
      <c r="B17" s="3" t="s">
        <v>982</v>
      </c>
      <c r="C17" s="3" t="s">
        <v>74</v>
      </c>
      <c r="D17" s="3" t="s">
        <v>74</v>
      </c>
      <c r="E17" s="3" t="s">
        <v>74</v>
      </c>
      <c r="F17" s="3" t="s">
        <v>983</v>
      </c>
      <c r="G17" s="3" t="s">
        <v>74</v>
      </c>
      <c r="H17" s="3" t="s">
        <v>74</v>
      </c>
      <c r="I17" s="3" t="s">
        <v>984</v>
      </c>
      <c r="J17" s="3" t="s">
        <v>985</v>
      </c>
      <c r="K17" s="3" t="s">
        <v>74</v>
      </c>
      <c r="L17" s="3" t="s">
        <v>74</v>
      </c>
      <c r="M17" s="3" t="s">
        <v>78</v>
      </c>
      <c r="N17" s="3" t="s">
        <v>79</v>
      </c>
      <c r="O17" s="3" t="s">
        <v>74</v>
      </c>
      <c r="P17" s="3" t="s">
        <v>74</v>
      </c>
      <c r="Q17" s="3" t="s">
        <v>74</v>
      </c>
      <c r="R17" s="3" t="s">
        <v>74</v>
      </c>
      <c r="S17" s="3" t="s">
        <v>74</v>
      </c>
      <c r="T17" s="3" t="s">
        <v>986</v>
      </c>
      <c r="U17" s="3" t="s">
        <v>987</v>
      </c>
      <c r="V17" s="3" t="s">
        <v>988</v>
      </c>
      <c r="W17" s="3" t="s">
        <v>989</v>
      </c>
      <c r="X17" s="3" t="s">
        <v>990</v>
      </c>
      <c r="Y17" s="3" t="s">
        <v>991</v>
      </c>
      <c r="Z17" s="3" t="s">
        <v>992</v>
      </c>
      <c r="AA17" s="3" t="s">
        <v>993</v>
      </c>
      <c r="AB17" s="3" t="s">
        <v>994</v>
      </c>
      <c r="AC17" s="3" t="s">
        <v>74</v>
      </c>
      <c r="AD17" s="3" t="s">
        <v>74</v>
      </c>
      <c r="AE17" s="3" t="s">
        <v>74</v>
      </c>
      <c r="AF17" s="3" t="s">
        <v>74</v>
      </c>
      <c r="AG17" s="3">
        <v>37</v>
      </c>
      <c r="AH17" s="3">
        <v>2</v>
      </c>
      <c r="AI17" s="3">
        <v>2</v>
      </c>
      <c r="AJ17" s="3">
        <v>0</v>
      </c>
      <c r="AK17" s="3">
        <v>1</v>
      </c>
      <c r="AL17" s="3" t="s">
        <v>184</v>
      </c>
      <c r="AM17" s="3" t="s">
        <v>185</v>
      </c>
      <c r="AN17" s="3" t="s">
        <v>186</v>
      </c>
      <c r="AO17" s="3" t="s">
        <v>995</v>
      </c>
      <c r="AP17" s="3" t="s">
        <v>74</v>
      </c>
      <c r="AQ17" s="3" t="s">
        <v>74</v>
      </c>
      <c r="AR17" s="3" t="s">
        <v>996</v>
      </c>
      <c r="AS17" s="3" t="s">
        <v>997</v>
      </c>
      <c r="AT17" s="3" t="s">
        <v>998</v>
      </c>
      <c r="AU17" s="3">
        <v>2019</v>
      </c>
      <c r="AV17" s="3">
        <v>15</v>
      </c>
      <c r="AW17" s="3">
        <v>2</v>
      </c>
      <c r="AX17" s="3" t="s">
        <v>74</v>
      </c>
      <c r="AY17" s="3" t="s">
        <v>74</v>
      </c>
      <c r="AZ17" s="3" t="s">
        <v>74</v>
      </c>
      <c r="BA17" s="3" t="s">
        <v>74</v>
      </c>
      <c r="BB17" s="3">
        <v>203</v>
      </c>
      <c r="BC17" s="3">
        <v>214</v>
      </c>
      <c r="BD17" s="3" t="s">
        <v>74</v>
      </c>
      <c r="BE17" s="3" t="s">
        <v>999</v>
      </c>
      <c r="BF17" s="3" t="s">
        <v>1000</v>
      </c>
      <c r="BG17" s="3" t="s">
        <v>74</v>
      </c>
      <c r="BH17" s="3" t="s">
        <v>74</v>
      </c>
      <c r="BI17" s="3">
        <v>12</v>
      </c>
      <c r="BJ17" s="3" t="s">
        <v>1001</v>
      </c>
      <c r="BK17" s="3" t="s">
        <v>299</v>
      </c>
      <c r="BL17" s="3" t="s">
        <v>1002</v>
      </c>
      <c r="BM17" s="3" t="s">
        <v>1003</v>
      </c>
      <c r="BN17" s="3" t="s">
        <v>74</v>
      </c>
      <c r="BO17" s="3" t="s">
        <v>1004</v>
      </c>
      <c r="BP17" s="3" t="s">
        <v>74</v>
      </c>
      <c r="BQ17" s="3" t="s">
        <v>74</v>
      </c>
      <c r="BR17" s="3" t="s">
        <v>169</v>
      </c>
      <c r="BS17" s="3" t="s">
        <v>1005</v>
      </c>
      <c r="BT17" s="3" t="s">
        <v>106</v>
      </c>
      <c r="BU17" s="1"/>
    </row>
    <row r="18" spans="1:74" ht="20.100000000000001" customHeight="1">
      <c r="A18" s="3" t="s">
        <v>72</v>
      </c>
      <c r="B18" s="3" t="s">
        <v>1006</v>
      </c>
      <c r="C18" s="3" t="s">
        <v>74</v>
      </c>
      <c r="D18" s="3" t="s">
        <v>74</v>
      </c>
      <c r="E18" s="3" t="s">
        <v>74</v>
      </c>
      <c r="F18" s="3" t="s">
        <v>1007</v>
      </c>
      <c r="G18" s="3" t="s">
        <v>74</v>
      </c>
      <c r="H18" s="3" t="s">
        <v>74</v>
      </c>
      <c r="I18" s="3" t="s">
        <v>1008</v>
      </c>
      <c r="J18" s="3" t="s">
        <v>1009</v>
      </c>
      <c r="K18" s="3" t="s">
        <v>74</v>
      </c>
      <c r="L18" s="3" t="s">
        <v>74</v>
      </c>
      <c r="M18" s="3" t="s">
        <v>78</v>
      </c>
      <c r="N18" s="3" t="s">
        <v>79</v>
      </c>
      <c r="O18" s="3" t="s">
        <v>74</v>
      </c>
      <c r="P18" s="3" t="s">
        <v>74</v>
      </c>
      <c r="Q18" s="3" t="s">
        <v>74</v>
      </c>
      <c r="R18" s="3" t="s">
        <v>74</v>
      </c>
      <c r="S18" s="3" t="s">
        <v>74</v>
      </c>
      <c r="T18" s="3" t="s">
        <v>74</v>
      </c>
      <c r="U18" s="3" t="s">
        <v>1010</v>
      </c>
      <c r="V18" s="3" t="s">
        <v>1011</v>
      </c>
      <c r="W18" s="3" t="s">
        <v>1012</v>
      </c>
      <c r="X18" s="3" t="s">
        <v>1013</v>
      </c>
      <c r="Y18" s="3" t="s">
        <v>1014</v>
      </c>
      <c r="Z18" s="3" t="s">
        <v>1015</v>
      </c>
      <c r="AA18" s="3" t="s">
        <v>1016</v>
      </c>
      <c r="AB18" s="3" t="s">
        <v>1017</v>
      </c>
      <c r="AC18" s="3" t="s">
        <v>74</v>
      </c>
      <c r="AD18" s="3" t="s">
        <v>74</v>
      </c>
      <c r="AE18" s="3" t="s">
        <v>74</v>
      </c>
      <c r="AF18" s="3" t="s">
        <v>74</v>
      </c>
      <c r="AG18" s="3">
        <v>25</v>
      </c>
      <c r="AH18" s="3">
        <v>8</v>
      </c>
      <c r="AI18" s="3">
        <v>8</v>
      </c>
      <c r="AJ18" s="3">
        <v>2</v>
      </c>
      <c r="AK18" s="3">
        <v>7</v>
      </c>
      <c r="AL18" s="3" t="s">
        <v>1018</v>
      </c>
      <c r="AM18" s="3" t="s">
        <v>154</v>
      </c>
      <c r="AN18" s="3" t="s">
        <v>1019</v>
      </c>
      <c r="AO18" s="3" t="s">
        <v>1020</v>
      </c>
      <c r="AP18" s="3" t="s">
        <v>74</v>
      </c>
      <c r="AQ18" s="3" t="s">
        <v>74</v>
      </c>
      <c r="AR18" s="3" t="s">
        <v>1021</v>
      </c>
      <c r="AS18" s="3" t="s">
        <v>1022</v>
      </c>
      <c r="AT18" s="3" t="s">
        <v>1023</v>
      </c>
      <c r="AU18" s="3">
        <v>2019</v>
      </c>
      <c r="AV18" s="3">
        <v>9</v>
      </c>
      <c r="AW18" s="3" t="s">
        <v>74</v>
      </c>
      <c r="AX18" s="3" t="s">
        <v>74</v>
      </c>
      <c r="AY18" s="3" t="s">
        <v>74</v>
      </c>
      <c r="AZ18" s="3" t="s">
        <v>74</v>
      </c>
      <c r="BA18" s="3" t="s">
        <v>74</v>
      </c>
      <c r="BB18" s="3" t="s">
        <v>74</v>
      </c>
      <c r="BC18" s="3" t="s">
        <v>74</v>
      </c>
      <c r="BD18" s="3">
        <v>14252</v>
      </c>
      <c r="BE18" s="3" t="s">
        <v>1024</v>
      </c>
      <c r="BF18" s="3" t="s">
        <v>1025</v>
      </c>
      <c r="BG18" s="3" t="s">
        <v>74</v>
      </c>
      <c r="BH18" s="3" t="s">
        <v>74</v>
      </c>
      <c r="BI18" s="3">
        <v>7</v>
      </c>
      <c r="BJ18" s="3" t="s">
        <v>1026</v>
      </c>
      <c r="BK18" s="3" t="s">
        <v>165</v>
      </c>
      <c r="BL18" s="3" t="s">
        <v>1027</v>
      </c>
      <c r="BM18" s="3" t="s">
        <v>1028</v>
      </c>
      <c r="BN18" s="3">
        <v>31582775</v>
      </c>
      <c r="BO18" s="3" t="s">
        <v>326</v>
      </c>
      <c r="BP18" s="3" t="s">
        <v>74</v>
      </c>
      <c r="BQ18" s="3" t="s">
        <v>74</v>
      </c>
      <c r="BR18" s="3" t="s">
        <v>169</v>
      </c>
      <c r="BS18" s="3" t="s">
        <v>1029</v>
      </c>
      <c r="BT18" s="3" t="s">
        <v>106</v>
      </c>
      <c r="BU18" s="1"/>
    </row>
    <row r="19" spans="1:74">
      <c r="A19" s="3" t="s">
        <v>72</v>
      </c>
      <c r="B19" s="3" t="s">
        <v>1030</v>
      </c>
      <c r="C19" s="3" t="s">
        <v>74</v>
      </c>
      <c r="D19" s="3" t="s">
        <v>74</v>
      </c>
      <c r="E19" s="3" t="s">
        <v>74</v>
      </c>
      <c r="F19" s="3" t="s">
        <v>1031</v>
      </c>
      <c r="G19" s="3" t="s">
        <v>74</v>
      </c>
      <c r="H19" s="3" t="s">
        <v>74</v>
      </c>
      <c r="I19" s="3" t="s">
        <v>1032</v>
      </c>
      <c r="J19" s="3" t="s">
        <v>1033</v>
      </c>
      <c r="K19" s="3" t="s">
        <v>74</v>
      </c>
      <c r="L19" s="3" t="s">
        <v>74</v>
      </c>
      <c r="M19" s="3" t="s">
        <v>78</v>
      </c>
      <c r="N19" s="3" t="s">
        <v>1034</v>
      </c>
      <c r="O19" s="3" t="s">
        <v>1035</v>
      </c>
      <c r="P19" s="3" t="s">
        <v>1036</v>
      </c>
      <c r="Q19" s="3" t="s">
        <v>1037</v>
      </c>
      <c r="R19" s="3" t="s">
        <v>74</v>
      </c>
      <c r="S19" s="3" t="s">
        <v>1038</v>
      </c>
      <c r="T19" s="3" t="s">
        <v>1039</v>
      </c>
      <c r="U19" s="3" t="s">
        <v>1040</v>
      </c>
      <c r="V19" s="3" t="s">
        <v>1041</v>
      </c>
      <c r="W19" s="3" t="s">
        <v>1042</v>
      </c>
      <c r="X19" s="3" t="s">
        <v>1043</v>
      </c>
      <c r="Y19" s="3" t="s">
        <v>1044</v>
      </c>
      <c r="Z19" s="3" t="s">
        <v>1045</v>
      </c>
      <c r="AA19" s="3" t="s">
        <v>1046</v>
      </c>
      <c r="AB19" s="3" t="s">
        <v>1047</v>
      </c>
      <c r="AC19" s="3" t="s">
        <v>1048</v>
      </c>
      <c r="AD19" s="3" t="s">
        <v>1048</v>
      </c>
      <c r="AE19" s="3" t="s">
        <v>1049</v>
      </c>
      <c r="AF19" s="3" t="s">
        <v>74</v>
      </c>
      <c r="AG19" s="3">
        <v>60</v>
      </c>
      <c r="AH19" s="3">
        <v>19</v>
      </c>
      <c r="AI19" s="3">
        <v>19</v>
      </c>
      <c r="AJ19" s="3">
        <v>0</v>
      </c>
      <c r="AK19" s="3">
        <v>7</v>
      </c>
      <c r="AL19" s="3" t="s">
        <v>1050</v>
      </c>
      <c r="AM19" s="3" t="s">
        <v>1051</v>
      </c>
      <c r="AN19" s="3" t="s">
        <v>1052</v>
      </c>
      <c r="AO19" s="3" t="s">
        <v>1053</v>
      </c>
      <c r="AP19" s="3" t="s">
        <v>1054</v>
      </c>
      <c r="AQ19" s="3" t="s">
        <v>74</v>
      </c>
      <c r="AR19" s="3" t="s">
        <v>1055</v>
      </c>
      <c r="AS19" s="3" t="s">
        <v>1056</v>
      </c>
      <c r="AT19" s="3" t="s">
        <v>480</v>
      </c>
      <c r="AU19" s="3">
        <v>2019</v>
      </c>
      <c r="AV19" s="3">
        <v>30</v>
      </c>
      <c r="AW19" s="3">
        <v>1</v>
      </c>
      <c r="AX19" s="3" t="s">
        <v>74</v>
      </c>
      <c r="AY19" s="3" t="s">
        <v>74</v>
      </c>
      <c r="AZ19" s="3" t="s">
        <v>74</v>
      </c>
      <c r="BA19" s="3" t="s">
        <v>74</v>
      </c>
      <c r="BB19" s="3">
        <v>93</v>
      </c>
      <c r="BC19" s="3">
        <v>108</v>
      </c>
      <c r="BD19" s="3" t="s">
        <v>74</v>
      </c>
      <c r="BE19" s="3" t="s">
        <v>1057</v>
      </c>
      <c r="BF19" s="3" t="s">
        <v>1058</v>
      </c>
      <c r="BG19" s="3" t="s">
        <v>74</v>
      </c>
      <c r="BH19" s="3" t="s">
        <v>74</v>
      </c>
      <c r="BI19" s="3">
        <v>16</v>
      </c>
      <c r="BJ19" s="3" t="s">
        <v>1026</v>
      </c>
      <c r="BK19" s="3" t="s">
        <v>1059</v>
      </c>
      <c r="BL19" s="3" t="s">
        <v>1027</v>
      </c>
      <c r="BM19" s="3" t="s">
        <v>1060</v>
      </c>
      <c r="BN19" s="3" t="s">
        <v>74</v>
      </c>
      <c r="BO19" s="3" t="s">
        <v>74</v>
      </c>
      <c r="BP19" s="3" t="s">
        <v>74</v>
      </c>
      <c r="BQ19" s="3" t="s">
        <v>74</v>
      </c>
      <c r="BR19" s="3" t="s">
        <v>169</v>
      </c>
      <c r="BS19" s="3" t="s">
        <v>1061</v>
      </c>
      <c r="BT19" s="3" t="s">
        <v>106</v>
      </c>
      <c r="BU19" s="1"/>
    </row>
    <row r="20" spans="1:74">
      <c r="A20" s="3" t="s">
        <v>72</v>
      </c>
      <c r="B20" s="3" t="s">
        <v>1137</v>
      </c>
      <c r="C20" s="3" t="s">
        <v>74</v>
      </c>
      <c r="D20" s="3" t="s">
        <v>74</v>
      </c>
      <c r="E20" s="3" t="s">
        <v>74</v>
      </c>
      <c r="F20" s="3" t="s">
        <v>1138</v>
      </c>
      <c r="G20" s="3" t="s">
        <v>74</v>
      </c>
      <c r="H20" s="3" t="s">
        <v>74</v>
      </c>
      <c r="I20" s="3" t="s">
        <v>1139</v>
      </c>
      <c r="J20" s="3" t="s">
        <v>1140</v>
      </c>
      <c r="K20" s="3" t="s">
        <v>74</v>
      </c>
      <c r="L20" s="3" t="s">
        <v>74</v>
      </c>
      <c r="M20" s="3" t="s">
        <v>78</v>
      </c>
      <c r="N20" s="3" t="s">
        <v>79</v>
      </c>
      <c r="O20" s="3" t="s">
        <v>74</v>
      </c>
      <c r="P20" s="3" t="s">
        <v>74</v>
      </c>
      <c r="Q20" s="3" t="s">
        <v>74</v>
      </c>
      <c r="R20" s="3" t="s">
        <v>74</v>
      </c>
      <c r="S20" s="3" t="s">
        <v>74</v>
      </c>
      <c r="T20" s="3" t="s">
        <v>1141</v>
      </c>
      <c r="U20" s="3" t="s">
        <v>1142</v>
      </c>
      <c r="V20" s="3" t="s">
        <v>1143</v>
      </c>
      <c r="W20" s="3" t="s">
        <v>1144</v>
      </c>
      <c r="X20" s="3" t="s">
        <v>1145</v>
      </c>
      <c r="Y20" s="3" t="s">
        <v>1146</v>
      </c>
      <c r="Z20" s="3" t="s">
        <v>1147</v>
      </c>
      <c r="AA20" s="3" t="s">
        <v>74</v>
      </c>
      <c r="AB20" s="3" t="s">
        <v>74</v>
      </c>
      <c r="AC20" s="3" t="s">
        <v>1148</v>
      </c>
      <c r="AD20" s="3" t="s">
        <v>1148</v>
      </c>
      <c r="AE20" s="3" t="s">
        <v>1149</v>
      </c>
      <c r="AF20" s="3" t="s">
        <v>74</v>
      </c>
      <c r="AG20" s="3">
        <v>60</v>
      </c>
      <c r="AH20" s="3">
        <v>6</v>
      </c>
      <c r="AI20" s="3">
        <v>6</v>
      </c>
      <c r="AJ20" s="3">
        <v>1</v>
      </c>
      <c r="AK20" s="3">
        <v>6</v>
      </c>
      <c r="AL20" s="3" t="s">
        <v>1150</v>
      </c>
      <c r="AM20" s="3" t="s">
        <v>1151</v>
      </c>
      <c r="AN20" s="3" t="s">
        <v>1152</v>
      </c>
      <c r="AO20" s="3" t="s">
        <v>1153</v>
      </c>
      <c r="AP20" s="3" t="s">
        <v>74</v>
      </c>
      <c r="AQ20" s="3" t="s">
        <v>74</v>
      </c>
      <c r="AR20" s="3" t="s">
        <v>1154</v>
      </c>
      <c r="AS20" s="3" t="s">
        <v>1155</v>
      </c>
      <c r="AT20" s="3" t="s">
        <v>74</v>
      </c>
      <c r="AU20" s="3">
        <v>2018</v>
      </c>
      <c r="AV20" s="3">
        <v>31</v>
      </c>
      <c r="AW20" s="3">
        <v>1</v>
      </c>
      <c r="AX20" s="3" t="s">
        <v>74</v>
      </c>
      <c r="AY20" s="3" t="s">
        <v>74</v>
      </c>
      <c r="AZ20" s="3" t="s">
        <v>74</v>
      </c>
      <c r="BA20" s="3" t="s">
        <v>74</v>
      </c>
      <c r="BB20" s="3">
        <v>3</v>
      </c>
      <c r="BC20" s="3">
        <v>26</v>
      </c>
      <c r="BD20" s="3" t="s">
        <v>74</v>
      </c>
      <c r="BE20" s="3" t="s">
        <v>1156</v>
      </c>
      <c r="BF20" s="3" t="s">
        <v>1157</v>
      </c>
      <c r="BG20" s="3" t="s">
        <v>74</v>
      </c>
      <c r="BH20" s="3" t="s">
        <v>74</v>
      </c>
      <c r="BI20" s="3">
        <v>24</v>
      </c>
      <c r="BJ20" s="3" t="s">
        <v>460</v>
      </c>
      <c r="BK20" s="3" t="s">
        <v>246</v>
      </c>
      <c r="BL20" s="3" t="s">
        <v>460</v>
      </c>
      <c r="BM20" s="3" t="s">
        <v>1158</v>
      </c>
      <c r="BN20" s="3" t="s">
        <v>74</v>
      </c>
      <c r="BO20" s="3" t="s">
        <v>74</v>
      </c>
      <c r="BP20" s="3" t="s">
        <v>74</v>
      </c>
      <c r="BQ20" s="3" t="s">
        <v>74</v>
      </c>
      <c r="BR20" s="3" t="s">
        <v>196</v>
      </c>
      <c r="BS20" s="3" t="s">
        <v>1159</v>
      </c>
      <c r="BT20" s="3" t="s">
        <v>106</v>
      </c>
      <c r="BU20" t="s">
        <v>1159</v>
      </c>
      <c r="BV20" t="str">
        <f>HYPERLINK("https%3A%2F%2Fwww.webofscience.com%2Fwos%2Fwoscc%2Ffull-record%2FWOS:000437872900001","View Full Record in Web of Science")</f>
        <v>View Full Record in Web of Science</v>
      </c>
    </row>
    <row r="21" spans="1:74">
      <c r="A21" s="3" t="s">
        <v>72</v>
      </c>
      <c r="B21" s="3" t="s">
        <v>1181</v>
      </c>
      <c r="C21" s="3" t="s">
        <v>74</v>
      </c>
      <c r="D21" s="3" t="s">
        <v>74</v>
      </c>
      <c r="E21" s="3" t="s">
        <v>74</v>
      </c>
      <c r="F21" s="3" t="s">
        <v>1182</v>
      </c>
      <c r="G21" s="3" t="s">
        <v>74</v>
      </c>
      <c r="H21" s="3" t="s">
        <v>74</v>
      </c>
      <c r="I21" s="3" t="s">
        <v>1183</v>
      </c>
      <c r="J21" s="3" t="s">
        <v>1184</v>
      </c>
      <c r="K21" s="3" t="s">
        <v>74</v>
      </c>
      <c r="L21" s="3" t="s">
        <v>74</v>
      </c>
      <c r="M21" s="3" t="s">
        <v>78</v>
      </c>
      <c r="N21" s="3" t="s">
        <v>79</v>
      </c>
      <c r="O21" s="3" t="s">
        <v>74</v>
      </c>
      <c r="P21" s="3" t="s">
        <v>74</v>
      </c>
      <c r="Q21" s="3" t="s">
        <v>74</v>
      </c>
      <c r="R21" s="3" t="s">
        <v>74</v>
      </c>
      <c r="S21" s="3" t="s">
        <v>74</v>
      </c>
      <c r="T21" s="3" t="s">
        <v>1185</v>
      </c>
      <c r="U21" s="3" t="s">
        <v>74</v>
      </c>
      <c r="V21" s="3" t="s">
        <v>1186</v>
      </c>
      <c r="W21" s="3" t="s">
        <v>1187</v>
      </c>
      <c r="X21" s="3" t="s">
        <v>1188</v>
      </c>
      <c r="Y21" s="3" t="s">
        <v>1189</v>
      </c>
      <c r="Z21" s="3" t="s">
        <v>1190</v>
      </c>
      <c r="AA21" s="3" t="s">
        <v>1191</v>
      </c>
      <c r="AB21" s="3" t="s">
        <v>1192</v>
      </c>
      <c r="AC21" s="3" t="s">
        <v>74</v>
      </c>
      <c r="AD21" s="3" t="s">
        <v>74</v>
      </c>
      <c r="AE21" s="3" t="s">
        <v>74</v>
      </c>
      <c r="AF21" s="3" t="s">
        <v>74</v>
      </c>
      <c r="AG21" s="3">
        <v>31</v>
      </c>
      <c r="AH21" s="3">
        <v>15</v>
      </c>
      <c r="AI21" s="3">
        <v>15</v>
      </c>
      <c r="AJ21" s="3">
        <v>0</v>
      </c>
      <c r="AK21" s="3">
        <v>0</v>
      </c>
      <c r="AL21" s="3" t="s">
        <v>556</v>
      </c>
      <c r="AM21" s="3" t="s">
        <v>557</v>
      </c>
      <c r="AN21" s="3" t="s">
        <v>558</v>
      </c>
      <c r="AO21" s="3" t="s">
        <v>1193</v>
      </c>
      <c r="AP21" s="3" t="s">
        <v>74</v>
      </c>
      <c r="AQ21" s="3" t="s">
        <v>74</v>
      </c>
      <c r="AR21" s="3" t="s">
        <v>1194</v>
      </c>
      <c r="AS21" s="3" t="s">
        <v>1195</v>
      </c>
      <c r="AT21" s="3" t="s">
        <v>363</v>
      </c>
      <c r="AU21" s="3">
        <v>2018</v>
      </c>
      <c r="AV21" s="3">
        <v>6</v>
      </c>
      <c r="AW21" s="3" t="s">
        <v>74</v>
      </c>
      <c r="AX21" s="3" t="s">
        <v>74</v>
      </c>
      <c r="AY21" s="3" t="s">
        <v>74</v>
      </c>
      <c r="AZ21" s="3" t="s">
        <v>74</v>
      </c>
      <c r="BA21" s="3" t="s">
        <v>74</v>
      </c>
      <c r="BB21" s="3">
        <v>421</v>
      </c>
      <c r="BC21" s="3">
        <v>425</v>
      </c>
      <c r="BD21" s="3" t="s">
        <v>74</v>
      </c>
      <c r="BE21" s="3" t="s">
        <v>1196</v>
      </c>
      <c r="BF21" s="3" t="s">
        <v>1197</v>
      </c>
      <c r="BG21" s="3" t="s">
        <v>74</v>
      </c>
      <c r="BH21" s="3" t="s">
        <v>74</v>
      </c>
      <c r="BI21" s="3">
        <v>5</v>
      </c>
      <c r="BJ21" s="3" t="s">
        <v>1198</v>
      </c>
      <c r="BK21" s="3" t="s">
        <v>165</v>
      </c>
      <c r="BL21" s="3" t="s">
        <v>1199</v>
      </c>
      <c r="BM21" s="3" t="s">
        <v>1200</v>
      </c>
      <c r="BN21" s="3" t="s">
        <v>74</v>
      </c>
      <c r="BO21" s="3" t="s">
        <v>74</v>
      </c>
      <c r="BP21" s="3" t="s">
        <v>74</v>
      </c>
      <c r="BQ21" s="3" t="s">
        <v>74</v>
      </c>
      <c r="BR21" s="3" t="s">
        <v>169</v>
      </c>
      <c r="BS21" s="3" t="s">
        <v>1201</v>
      </c>
      <c r="BT21" s="3" t="s">
        <v>106</v>
      </c>
      <c r="BU21" s="1"/>
    </row>
    <row r="22" spans="1:74">
      <c r="A22" s="3" t="s">
        <v>72</v>
      </c>
      <c r="B22" s="3" t="s">
        <v>1202</v>
      </c>
      <c r="C22" s="3" t="s">
        <v>74</v>
      </c>
      <c r="D22" s="3" t="s">
        <v>74</v>
      </c>
      <c r="E22" s="3" t="s">
        <v>74</v>
      </c>
      <c r="F22" s="3" t="s">
        <v>1203</v>
      </c>
      <c r="G22" s="3" t="s">
        <v>74</v>
      </c>
      <c r="H22" s="3" t="s">
        <v>74</v>
      </c>
      <c r="I22" s="3" t="s">
        <v>1204</v>
      </c>
      <c r="J22" s="3" t="s">
        <v>1205</v>
      </c>
      <c r="K22" s="3" t="s">
        <v>74</v>
      </c>
      <c r="L22" s="3" t="s">
        <v>74</v>
      </c>
      <c r="M22" s="3" t="s">
        <v>78</v>
      </c>
      <c r="N22" s="3" t="s">
        <v>79</v>
      </c>
      <c r="O22" s="3" t="s">
        <v>74</v>
      </c>
      <c r="P22" s="3" t="s">
        <v>74</v>
      </c>
      <c r="Q22" s="3" t="s">
        <v>74</v>
      </c>
      <c r="R22" s="3" t="s">
        <v>74</v>
      </c>
      <c r="S22" s="3" t="s">
        <v>74</v>
      </c>
      <c r="T22" s="3" t="s">
        <v>74</v>
      </c>
      <c r="U22" s="3" t="s">
        <v>1206</v>
      </c>
      <c r="V22" s="3" t="s">
        <v>1207</v>
      </c>
      <c r="W22" s="3" t="s">
        <v>1208</v>
      </c>
      <c r="X22" s="3" t="s">
        <v>1209</v>
      </c>
      <c r="Y22" s="3" t="s">
        <v>1210</v>
      </c>
      <c r="Z22" s="3" t="s">
        <v>1211</v>
      </c>
      <c r="AA22" s="3" t="s">
        <v>1212</v>
      </c>
      <c r="AB22" s="3" t="s">
        <v>1213</v>
      </c>
      <c r="AC22" s="3" t="s">
        <v>74</v>
      </c>
      <c r="AD22" s="3" t="s">
        <v>74</v>
      </c>
      <c r="AE22" s="3" t="s">
        <v>74</v>
      </c>
      <c r="AF22" s="3" t="s">
        <v>74</v>
      </c>
      <c r="AG22" s="3">
        <v>42</v>
      </c>
      <c r="AH22" s="3">
        <v>11</v>
      </c>
      <c r="AI22" s="3">
        <v>12</v>
      </c>
      <c r="AJ22" s="3">
        <v>1</v>
      </c>
      <c r="AK22" s="3">
        <v>20</v>
      </c>
      <c r="AL22" s="3" t="s">
        <v>1214</v>
      </c>
      <c r="AM22" s="3" t="s">
        <v>428</v>
      </c>
      <c r="AN22" s="3" t="s">
        <v>1215</v>
      </c>
      <c r="AO22" s="3" t="s">
        <v>1216</v>
      </c>
      <c r="AP22" s="3" t="s">
        <v>1217</v>
      </c>
      <c r="AQ22" s="3" t="s">
        <v>74</v>
      </c>
      <c r="AR22" s="3" t="s">
        <v>1218</v>
      </c>
      <c r="AS22" s="3" t="s">
        <v>1219</v>
      </c>
      <c r="AT22" s="3" t="s">
        <v>1220</v>
      </c>
      <c r="AU22" s="3">
        <v>2018</v>
      </c>
      <c r="AV22" s="3">
        <v>20</v>
      </c>
      <c r="AW22" s="3">
        <v>6</v>
      </c>
      <c r="AX22" s="3" t="s">
        <v>74</v>
      </c>
      <c r="AY22" s="3" t="s">
        <v>74</v>
      </c>
      <c r="AZ22" s="3" t="s">
        <v>74</v>
      </c>
      <c r="BA22" s="3" t="s">
        <v>74</v>
      </c>
      <c r="BB22" s="3">
        <v>965</v>
      </c>
      <c r="BC22" s="3">
        <v>976</v>
      </c>
      <c r="BD22" s="3" t="s">
        <v>74</v>
      </c>
      <c r="BE22" s="3" t="s">
        <v>1221</v>
      </c>
      <c r="BF22" s="3" t="s">
        <v>1222</v>
      </c>
      <c r="BG22" s="3" t="s">
        <v>74</v>
      </c>
      <c r="BH22" s="3" t="s">
        <v>74</v>
      </c>
      <c r="BI22" s="3">
        <v>12</v>
      </c>
      <c r="BJ22" s="3" t="s">
        <v>1223</v>
      </c>
      <c r="BK22" s="3" t="s">
        <v>165</v>
      </c>
      <c r="BL22" s="3" t="s">
        <v>1224</v>
      </c>
      <c r="BM22" s="3" t="s">
        <v>1225</v>
      </c>
      <c r="BN22" s="3">
        <v>29790534</v>
      </c>
      <c r="BO22" s="3" t="s">
        <v>74</v>
      </c>
      <c r="BP22" s="3" t="s">
        <v>74</v>
      </c>
      <c r="BQ22" s="3" t="s">
        <v>74</v>
      </c>
      <c r="BR22" s="3" t="s">
        <v>169</v>
      </c>
      <c r="BS22" s="3" t="s">
        <v>1226</v>
      </c>
      <c r="BT22" s="3" t="s">
        <v>106</v>
      </c>
      <c r="BU22" s="1"/>
    </row>
    <row r="23" spans="1:74">
      <c r="A23" s="3" t="s">
        <v>72</v>
      </c>
      <c r="B23" s="3" t="s">
        <v>1227</v>
      </c>
      <c r="C23" s="3" t="s">
        <v>74</v>
      </c>
      <c r="D23" s="3" t="s">
        <v>74</v>
      </c>
      <c r="E23" s="3" t="s">
        <v>74</v>
      </c>
      <c r="F23" s="3" t="s">
        <v>1228</v>
      </c>
      <c r="G23" s="3" t="s">
        <v>74</v>
      </c>
      <c r="H23" s="3" t="s">
        <v>74</v>
      </c>
      <c r="I23" s="3" t="s">
        <v>1229</v>
      </c>
      <c r="J23" s="3" t="s">
        <v>1230</v>
      </c>
      <c r="K23" s="3" t="s">
        <v>74</v>
      </c>
      <c r="L23" s="3" t="s">
        <v>74</v>
      </c>
      <c r="M23" s="3" t="s">
        <v>78</v>
      </c>
      <c r="N23" s="3" t="s">
        <v>79</v>
      </c>
      <c r="O23" s="3" t="s">
        <v>74</v>
      </c>
      <c r="P23" s="3" t="s">
        <v>74</v>
      </c>
      <c r="Q23" s="3" t="s">
        <v>74</v>
      </c>
      <c r="R23" s="3" t="s">
        <v>74</v>
      </c>
      <c r="S23" s="3" t="s">
        <v>74</v>
      </c>
      <c r="T23" s="3" t="s">
        <v>1231</v>
      </c>
      <c r="U23" s="3" t="s">
        <v>1232</v>
      </c>
      <c r="V23" s="3" t="s">
        <v>1233</v>
      </c>
      <c r="W23" s="3" t="s">
        <v>1234</v>
      </c>
      <c r="X23" s="3" t="s">
        <v>1235</v>
      </c>
      <c r="Y23" s="3" t="s">
        <v>1236</v>
      </c>
      <c r="Z23" s="3" t="s">
        <v>1237</v>
      </c>
      <c r="AA23" s="3" t="s">
        <v>1238</v>
      </c>
      <c r="AB23" s="3" t="s">
        <v>1239</v>
      </c>
      <c r="AC23" s="3" t="s">
        <v>1240</v>
      </c>
      <c r="AD23" s="3" t="s">
        <v>1240</v>
      </c>
      <c r="AE23" s="3" t="s">
        <v>1241</v>
      </c>
      <c r="AF23" s="3" t="s">
        <v>74</v>
      </c>
      <c r="AG23" s="3">
        <v>49</v>
      </c>
      <c r="AH23" s="3">
        <v>3</v>
      </c>
      <c r="AI23" s="3">
        <v>4</v>
      </c>
      <c r="AJ23" s="3">
        <v>0</v>
      </c>
      <c r="AK23" s="3">
        <v>19</v>
      </c>
      <c r="AL23" s="3" t="s">
        <v>1242</v>
      </c>
      <c r="AM23" s="3" t="s">
        <v>1243</v>
      </c>
      <c r="AN23" s="3" t="s">
        <v>1244</v>
      </c>
      <c r="AO23" s="3" t="s">
        <v>1245</v>
      </c>
      <c r="AP23" s="3" t="s">
        <v>1246</v>
      </c>
      <c r="AQ23" s="3" t="s">
        <v>74</v>
      </c>
      <c r="AR23" s="3" t="s">
        <v>1247</v>
      </c>
      <c r="AS23" s="3" t="s">
        <v>1248</v>
      </c>
      <c r="AT23" s="3" t="s">
        <v>97</v>
      </c>
      <c r="AU23" s="3">
        <v>2018</v>
      </c>
      <c r="AV23" s="3">
        <v>81</v>
      </c>
      <c r="AW23" s="3">
        <v>2</v>
      </c>
      <c r="AX23" s="3" t="s">
        <v>74</v>
      </c>
      <c r="AY23" s="3" t="s">
        <v>74</v>
      </c>
      <c r="AZ23" s="3" t="s">
        <v>74</v>
      </c>
      <c r="BA23" s="3" t="s">
        <v>74</v>
      </c>
      <c r="BB23" s="3">
        <v>295</v>
      </c>
      <c r="BC23" s="3">
        <v>301</v>
      </c>
      <c r="BD23" s="3" t="s">
        <v>74</v>
      </c>
      <c r="BE23" s="3" t="s">
        <v>1249</v>
      </c>
      <c r="BF23" s="3" t="s">
        <v>1250</v>
      </c>
      <c r="BG23" s="3" t="s">
        <v>74</v>
      </c>
      <c r="BH23" s="3" t="s">
        <v>74</v>
      </c>
      <c r="BI23" s="3">
        <v>7</v>
      </c>
      <c r="BJ23" s="3" t="s">
        <v>1251</v>
      </c>
      <c r="BK23" s="3" t="s">
        <v>165</v>
      </c>
      <c r="BL23" s="3" t="s">
        <v>1251</v>
      </c>
      <c r="BM23" s="3" t="s">
        <v>1252</v>
      </c>
      <c r="BN23" s="3">
        <v>29369686</v>
      </c>
      <c r="BO23" s="3" t="s">
        <v>168</v>
      </c>
      <c r="BP23" s="3" t="s">
        <v>74</v>
      </c>
      <c r="BQ23" s="3" t="s">
        <v>74</v>
      </c>
      <c r="BR23" s="3" t="s">
        <v>169</v>
      </c>
      <c r="BS23" s="3" t="s">
        <v>1253</v>
      </c>
      <c r="BT23" s="3" t="s">
        <v>106</v>
      </c>
      <c r="BU23" s="1"/>
    </row>
    <row r="24" spans="1:74">
      <c r="A24" s="3" t="s">
        <v>72</v>
      </c>
      <c r="B24" s="3" t="s">
        <v>1399</v>
      </c>
      <c r="C24" s="3" t="s">
        <v>74</v>
      </c>
      <c r="D24" s="3" t="s">
        <v>74</v>
      </c>
      <c r="E24" s="3" t="s">
        <v>74</v>
      </c>
      <c r="F24" s="3" t="s">
        <v>1400</v>
      </c>
      <c r="G24" s="3" t="s">
        <v>74</v>
      </c>
      <c r="H24" s="3" t="s">
        <v>74</v>
      </c>
      <c r="I24" s="3" t="s">
        <v>1401</v>
      </c>
      <c r="J24" s="3" t="s">
        <v>331</v>
      </c>
      <c r="K24" s="3" t="s">
        <v>74</v>
      </c>
      <c r="L24" s="3" t="s">
        <v>74</v>
      </c>
      <c r="M24" s="3" t="s">
        <v>78</v>
      </c>
      <c r="N24" s="3" t="s">
        <v>79</v>
      </c>
      <c r="O24" s="3" t="s">
        <v>74</v>
      </c>
      <c r="P24" s="3" t="s">
        <v>74</v>
      </c>
      <c r="Q24" s="3" t="s">
        <v>74</v>
      </c>
      <c r="R24" s="3" t="s">
        <v>74</v>
      </c>
      <c r="S24" s="3" t="s">
        <v>74</v>
      </c>
      <c r="T24" s="3" t="s">
        <v>1402</v>
      </c>
      <c r="U24" s="3" t="s">
        <v>74</v>
      </c>
      <c r="V24" s="3" t="s">
        <v>1403</v>
      </c>
      <c r="W24" s="3" t="s">
        <v>1404</v>
      </c>
      <c r="X24" s="3" t="s">
        <v>1405</v>
      </c>
      <c r="Y24" s="3" t="s">
        <v>1406</v>
      </c>
      <c r="Z24" s="3" t="s">
        <v>1407</v>
      </c>
      <c r="AA24" s="3" t="s">
        <v>1408</v>
      </c>
      <c r="AB24" s="3" t="s">
        <v>1409</v>
      </c>
      <c r="AC24" s="3" t="s">
        <v>74</v>
      </c>
      <c r="AD24" s="3" t="s">
        <v>74</v>
      </c>
      <c r="AE24" s="3" t="s">
        <v>74</v>
      </c>
      <c r="AF24" s="3" t="s">
        <v>74</v>
      </c>
      <c r="AG24" s="3">
        <v>15</v>
      </c>
      <c r="AH24" s="3">
        <v>0</v>
      </c>
      <c r="AI24" s="3">
        <v>0</v>
      </c>
      <c r="AJ24" s="3">
        <v>0</v>
      </c>
      <c r="AK24" s="3">
        <v>3</v>
      </c>
      <c r="AL24" s="3" t="s">
        <v>341</v>
      </c>
      <c r="AM24" s="3" t="s">
        <v>342</v>
      </c>
      <c r="AN24" s="3" t="s">
        <v>343</v>
      </c>
      <c r="AO24" s="3" t="s">
        <v>344</v>
      </c>
      <c r="AP24" s="3" t="s">
        <v>74</v>
      </c>
      <c r="AQ24" s="3" t="s">
        <v>74</v>
      </c>
      <c r="AR24" s="3" t="s">
        <v>345</v>
      </c>
      <c r="AS24" s="3" t="s">
        <v>346</v>
      </c>
      <c r="AT24" s="3" t="s">
        <v>74</v>
      </c>
      <c r="AU24" s="3">
        <v>2016</v>
      </c>
      <c r="AV24" s="3">
        <v>5</v>
      </c>
      <c r="AW24" s="3">
        <v>2</v>
      </c>
      <c r="AX24" s="3">
        <v>2</v>
      </c>
      <c r="AY24" s="3" t="s">
        <v>74</v>
      </c>
      <c r="AZ24" s="3" t="s">
        <v>74</v>
      </c>
      <c r="BA24" s="3" t="s">
        <v>74</v>
      </c>
      <c r="BB24" s="3">
        <v>49</v>
      </c>
      <c r="BC24" s="3">
        <v>56</v>
      </c>
      <c r="BD24" s="3" t="s">
        <v>74</v>
      </c>
      <c r="BE24" s="3" t="s">
        <v>1410</v>
      </c>
      <c r="BF24" s="3" t="s">
        <v>1411</v>
      </c>
      <c r="BG24" s="3" t="s">
        <v>74</v>
      </c>
      <c r="BH24" s="3" t="s">
        <v>74</v>
      </c>
      <c r="BI24" s="3">
        <v>8</v>
      </c>
      <c r="BJ24" s="3" t="s">
        <v>100</v>
      </c>
      <c r="BK24" s="3" t="s">
        <v>101</v>
      </c>
      <c r="BL24" s="3" t="s">
        <v>100</v>
      </c>
      <c r="BM24" s="3" t="s">
        <v>1412</v>
      </c>
      <c r="BN24" s="3" t="s">
        <v>74</v>
      </c>
      <c r="BO24" s="3" t="s">
        <v>980</v>
      </c>
      <c r="BP24" s="3" t="s">
        <v>74</v>
      </c>
      <c r="BQ24" s="3" t="s">
        <v>74</v>
      </c>
      <c r="BR24" s="3" t="s">
        <v>196</v>
      </c>
      <c r="BS24" s="3" t="s">
        <v>1413</v>
      </c>
      <c r="BT24" s="3" t="s">
        <v>106</v>
      </c>
      <c r="BU24" t="s">
        <v>1413</v>
      </c>
      <c r="BV24" t="str">
        <f>HYPERLINK("https%3A%2F%2Fwww.webofscience.com%2Fwos%2Fwoscc%2Ffull-record%2FWOS:000428619900006","View Full Record in Web of Science")</f>
        <v>View Full Record in Web of Science</v>
      </c>
    </row>
    <row r="25" spans="1:74">
      <c r="A25" s="3" t="s">
        <v>107</v>
      </c>
      <c r="B25" s="3" t="s">
        <v>1414</v>
      </c>
      <c r="C25" s="3" t="s">
        <v>74</v>
      </c>
      <c r="D25" s="3" t="s">
        <v>74</v>
      </c>
      <c r="E25" s="3" t="s">
        <v>1415</v>
      </c>
      <c r="F25" s="3" t="s">
        <v>1416</v>
      </c>
      <c r="G25" s="3" t="s">
        <v>74</v>
      </c>
      <c r="H25" s="3" t="s">
        <v>74</v>
      </c>
      <c r="I25" s="3" t="s">
        <v>1417</v>
      </c>
      <c r="J25" s="3" t="s">
        <v>1418</v>
      </c>
      <c r="K25" s="3" t="s">
        <v>1419</v>
      </c>
      <c r="L25" s="3" t="s">
        <v>74</v>
      </c>
      <c r="M25" s="3" t="s">
        <v>78</v>
      </c>
      <c r="N25" s="3" t="s">
        <v>114</v>
      </c>
      <c r="O25" s="3" t="s">
        <v>1420</v>
      </c>
      <c r="P25" s="3" t="s">
        <v>1421</v>
      </c>
      <c r="Q25" s="3" t="s">
        <v>1422</v>
      </c>
      <c r="R25" s="3" t="s">
        <v>1423</v>
      </c>
      <c r="S25" s="3" t="s">
        <v>74</v>
      </c>
      <c r="T25" s="3" t="s">
        <v>1424</v>
      </c>
      <c r="U25" s="3" t="s">
        <v>1425</v>
      </c>
      <c r="V25" s="3" t="s">
        <v>1426</v>
      </c>
      <c r="W25" s="3" t="s">
        <v>1427</v>
      </c>
      <c r="X25" s="3" t="s">
        <v>1428</v>
      </c>
      <c r="Y25" s="3" t="s">
        <v>1429</v>
      </c>
      <c r="Z25" s="3" t="s">
        <v>74</v>
      </c>
      <c r="AA25" s="3" t="s">
        <v>74</v>
      </c>
      <c r="AB25" s="3" t="s">
        <v>1430</v>
      </c>
      <c r="AC25" s="3" t="s">
        <v>74</v>
      </c>
      <c r="AD25" s="3" t="s">
        <v>74</v>
      </c>
      <c r="AE25" s="3" t="s">
        <v>74</v>
      </c>
      <c r="AF25" s="3" t="s">
        <v>74</v>
      </c>
      <c r="AG25" s="3">
        <v>14</v>
      </c>
      <c r="AH25" s="3">
        <v>1</v>
      </c>
      <c r="AI25" s="3">
        <v>1</v>
      </c>
      <c r="AJ25" s="3">
        <v>0</v>
      </c>
      <c r="AK25" s="3">
        <v>0</v>
      </c>
      <c r="AL25" s="3" t="s">
        <v>1431</v>
      </c>
      <c r="AM25" s="3" t="s">
        <v>1432</v>
      </c>
      <c r="AN25" s="3" t="s">
        <v>1433</v>
      </c>
      <c r="AO25" s="3" t="s">
        <v>1434</v>
      </c>
      <c r="AP25" s="3" t="s">
        <v>74</v>
      </c>
      <c r="AQ25" s="3" t="s">
        <v>1435</v>
      </c>
      <c r="AR25" s="3" t="s">
        <v>1436</v>
      </c>
      <c r="AS25" s="3" t="s">
        <v>74</v>
      </c>
      <c r="AT25" s="3" t="s">
        <v>74</v>
      </c>
      <c r="AU25" s="3">
        <v>2016</v>
      </c>
      <c r="AV25" s="3" t="s">
        <v>74</v>
      </c>
      <c r="AW25" s="3" t="s">
        <v>74</v>
      </c>
      <c r="AX25" s="3" t="s">
        <v>74</v>
      </c>
      <c r="AY25" s="3" t="s">
        <v>74</v>
      </c>
      <c r="AZ25" s="3" t="s">
        <v>74</v>
      </c>
      <c r="BA25" s="3" t="s">
        <v>74</v>
      </c>
      <c r="BB25" s="3">
        <v>847</v>
      </c>
      <c r="BC25" s="3">
        <v>854</v>
      </c>
      <c r="BD25" s="3" t="s">
        <v>74</v>
      </c>
      <c r="BE25" s="3" t="s">
        <v>74</v>
      </c>
      <c r="BF25" s="3" t="s">
        <v>74</v>
      </c>
      <c r="BG25" s="3" t="s">
        <v>74</v>
      </c>
      <c r="BH25" s="3" t="s">
        <v>74</v>
      </c>
      <c r="BI25" s="3">
        <v>8</v>
      </c>
      <c r="BJ25" s="3" t="s">
        <v>513</v>
      </c>
      <c r="BK25" s="3" t="s">
        <v>134</v>
      </c>
      <c r="BL25" s="3" t="s">
        <v>514</v>
      </c>
      <c r="BM25" s="3" t="s">
        <v>1437</v>
      </c>
      <c r="BN25" s="3" t="s">
        <v>74</v>
      </c>
      <c r="BO25" s="3" t="s">
        <v>74</v>
      </c>
      <c r="BP25" s="3" t="s">
        <v>74</v>
      </c>
      <c r="BQ25" s="3" t="s">
        <v>74</v>
      </c>
      <c r="BR25" s="3" t="s">
        <v>169</v>
      </c>
      <c r="BS25" s="3" t="s">
        <v>1438</v>
      </c>
      <c r="BT25" s="3" t="s">
        <v>106</v>
      </c>
      <c r="BU25" s="1"/>
    </row>
    <row r="26" spans="1:74">
      <c r="A26" s="3" t="s">
        <v>72</v>
      </c>
      <c r="B26" s="3" t="s">
        <v>1467</v>
      </c>
      <c r="C26" s="3" t="s">
        <v>74</v>
      </c>
      <c r="D26" s="3" t="s">
        <v>74</v>
      </c>
      <c r="E26" s="3" t="s">
        <v>74</v>
      </c>
      <c r="F26" s="3" t="s">
        <v>1468</v>
      </c>
      <c r="G26" s="3" t="s">
        <v>74</v>
      </c>
      <c r="H26" s="3" t="s">
        <v>74</v>
      </c>
      <c r="I26" s="3" t="s">
        <v>1469</v>
      </c>
      <c r="J26" s="3" t="s">
        <v>1470</v>
      </c>
      <c r="K26" s="3" t="s">
        <v>74</v>
      </c>
      <c r="L26" s="3" t="s">
        <v>74</v>
      </c>
      <c r="M26" s="3" t="s">
        <v>750</v>
      </c>
      <c r="N26" s="3" t="s">
        <v>79</v>
      </c>
      <c r="O26" s="3" t="s">
        <v>74</v>
      </c>
      <c r="P26" s="3" t="s">
        <v>74</v>
      </c>
      <c r="Q26" s="3" t="s">
        <v>74</v>
      </c>
      <c r="R26" s="3" t="s">
        <v>74</v>
      </c>
      <c r="S26" s="3" t="s">
        <v>74</v>
      </c>
      <c r="T26" s="3" t="s">
        <v>1471</v>
      </c>
      <c r="U26" s="3" t="s">
        <v>1472</v>
      </c>
      <c r="V26" s="3" t="s">
        <v>1473</v>
      </c>
      <c r="W26" s="3" t="s">
        <v>1474</v>
      </c>
      <c r="X26" s="3" t="s">
        <v>310</v>
      </c>
      <c r="Y26" s="3" t="s">
        <v>1475</v>
      </c>
      <c r="Z26" s="3" t="s">
        <v>74</v>
      </c>
      <c r="AA26" s="3" t="s">
        <v>74</v>
      </c>
      <c r="AB26" s="3" t="s">
        <v>74</v>
      </c>
      <c r="AC26" s="3" t="s">
        <v>74</v>
      </c>
      <c r="AD26" s="3" t="s">
        <v>74</v>
      </c>
      <c r="AE26" s="3" t="s">
        <v>74</v>
      </c>
      <c r="AF26" s="3" t="s">
        <v>74</v>
      </c>
      <c r="AG26" s="3">
        <v>26</v>
      </c>
      <c r="AH26" s="3">
        <v>1</v>
      </c>
      <c r="AI26" s="3">
        <v>1</v>
      </c>
      <c r="AJ26" s="3">
        <v>0</v>
      </c>
      <c r="AK26" s="3">
        <v>0</v>
      </c>
      <c r="AL26" s="3" t="s">
        <v>1476</v>
      </c>
      <c r="AM26" s="3" t="s">
        <v>1477</v>
      </c>
      <c r="AN26" s="3" t="s">
        <v>1478</v>
      </c>
      <c r="AO26" s="3" t="s">
        <v>1479</v>
      </c>
      <c r="AP26" s="3" t="s">
        <v>74</v>
      </c>
      <c r="AQ26" s="3" t="s">
        <v>74</v>
      </c>
      <c r="AR26" s="3" t="s">
        <v>1480</v>
      </c>
      <c r="AS26" s="3" t="s">
        <v>1481</v>
      </c>
      <c r="AT26" s="3" t="s">
        <v>584</v>
      </c>
      <c r="AU26" s="3">
        <v>2016</v>
      </c>
      <c r="AV26" s="3" t="s">
        <v>74</v>
      </c>
      <c r="AW26" s="3">
        <v>147</v>
      </c>
      <c r="AX26" s="3" t="s">
        <v>74</v>
      </c>
      <c r="AY26" s="3" t="s">
        <v>74</v>
      </c>
      <c r="AZ26" s="3" t="s">
        <v>74</v>
      </c>
      <c r="BA26" s="3" t="s">
        <v>74</v>
      </c>
      <c r="BB26" s="3">
        <v>5</v>
      </c>
      <c r="BC26" s="3">
        <v>12</v>
      </c>
      <c r="BD26" s="3" t="s">
        <v>74</v>
      </c>
      <c r="BE26" s="3" t="s">
        <v>74</v>
      </c>
      <c r="BF26" s="3" t="s">
        <v>74</v>
      </c>
      <c r="BG26" s="3" t="s">
        <v>74</v>
      </c>
      <c r="BH26" s="3" t="s">
        <v>74</v>
      </c>
      <c r="BI26" s="3">
        <v>8</v>
      </c>
      <c r="BJ26" s="3" t="s">
        <v>1482</v>
      </c>
      <c r="BK26" s="3" t="s">
        <v>101</v>
      </c>
      <c r="BL26" s="3" t="s">
        <v>1483</v>
      </c>
      <c r="BM26" s="3" t="s">
        <v>1484</v>
      </c>
      <c r="BN26" s="3" t="s">
        <v>74</v>
      </c>
      <c r="BO26" s="3" t="s">
        <v>74</v>
      </c>
      <c r="BP26" s="3" t="s">
        <v>74</v>
      </c>
      <c r="BQ26" s="3" t="s">
        <v>74</v>
      </c>
      <c r="BR26" s="3" t="s">
        <v>169</v>
      </c>
      <c r="BS26" s="3" t="s">
        <v>1485</v>
      </c>
      <c r="BT26" s="3" t="s">
        <v>106</v>
      </c>
      <c r="BU26" s="1"/>
    </row>
    <row r="27" spans="1:74">
      <c r="A27" s="3" t="s">
        <v>72</v>
      </c>
      <c r="B27" s="3" t="s">
        <v>1486</v>
      </c>
      <c r="C27" s="3" t="s">
        <v>74</v>
      </c>
      <c r="D27" s="3" t="s">
        <v>74</v>
      </c>
      <c r="E27" s="3" t="s">
        <v>74</v>
      </c>
      <c r="F27" s="3" t="s">
        <v>1487</v>
      </c>
      <c r="G27" s="3" t="s">
        <v>74</v>
      </c>
      <c r="H27" s="3" t="s">
        <v>74</v>
      </c>
      <c r="I27" s="3" t="s">
        <v>1488</v>
      </c>
      <c r="J27" s="3" t="s">
        <v>1489</v>
      </c>
      <c r="K27" s="3" t="s">
        <v>74</v>
      </c>
      <c r="L27" s="3" t="s">
        <v>74</v>
      </c>
      <c r="M27" s="3" t="s">
        <v>78</v>
      </c>
      <c r="N27" s="3" t="s">
        <v>79</v>
      </c>
      <c r="O27" s="3" t="s">
        <v>74</v>
      </c>
      <c r="P27" s="3" t="s">
        <v>74</v>
      </c>
      <c r="Q27" s="3" t="s">
        <v>74</v>
      </c>
      <c r="R27" s="3" t="s">
        <v>74</v>
      </c>
      <c r="S27" s="3" t="s">
        <v>74</v>
      </c>
      <c r="T27" s="3" t="s">
        <v>1490</v>
      </c>
      <c r="U27" s="3" t="s">
        <v>74</v>
      </c>
      <c r="V27" s="3" t="s">
        <v>1491</v>
      </c>
      <c r="W27" s="3" t="s">
        <v>1492</v>
      </c>
      <c r="X27" s="3" t="s">
        <v>1493</v>
      </c>
      <c r="Y27" s="3" t="s">
        <v>1494</v>
      </c>
      <c r="Z27" s="3" t="s">
        <v>1495</v>
      </c>
      <c r="AA27" s="3" t="s">
        <v>1496</v>
      </c>
      <c r="AB27" s="3" t="s">
        <v>1497</v>
      </c>
      <c r="AC27" s="3" t="s">
        <v>74</v>
      </c>
      <c r="AD27" s="3" t="s">
        <v>74</v>
      </c>
      <c r="AE27" s="3" t="s">
        <v>74</v>
      </c>
      <c r="AF27" s="3" t="s">
        <v>74</v>
      </c>
      <c r="AG27" s="3">
        <v>14</v>
      </c>
      <c r="AH27" s="3">
        <v>1</v>
      </c>
      <c r="AI27" s="3">
        <v>1</v>
      </c>
      <c r="AJ27" s="3">
        <v>1</v>
      </c>
      <c r="AK27" s="3">
        <v>7</v>
      </c>
      <c r="AL27" s="3" t="s">
        <v>1498</v>
      </c>
      <c r="AM27" s="3" t="s">
        <v>1499</v>
      </c>
      <c r="AN27" s="3" t="s">
        <v>1500</v>
      </c>
      <c r="AO27" s="3" t="s">
        <v>1501</v>
      </c>
      <c r="AP27" s="3" t="s">
        <v>74</v>
      </c>
      <c r="AQ27" s="3" t="s">
        <v>74</v>
      </c>
      <c r="AR27" s="3" t="s">
        <v>1502</v>
      </c>
      <c r="AS27" s="3" t="s">
        <v>1503</v>
      </c>
      <c r="AT27" s="3" t="s">
        <v>295</v>
      </c>
      <c r="AU27" s="3">
        <v>2016</v>
      </c>
      <c r="AV27" s="3">
        <v>41</v>
      </c>
      <c r="AW27" s="3" t="s">
        <v>74</v>
      </c>
      <c r="AX27" s="3" t="s">
        <v>74</v>
      </c>
      <c r="AY27" s="3" t="s">
        <v>74</v>
      </c>
      <c r="AZ27" s="3" t="s">
        <v>74</v>
      </c>
      <c r="BA27" s="3" t="s">
        <v>74</v>
      </c>
      <c r="BB27" s="3">
        <v>276</v>
      </c>
      <c r="BC27" s="3">
        <v>279</v>
      </c>
      <c r="BD27" s="3" t="s">
        <v>74</v>
      </c>
      <c r="BE27" s="3" t="s">
        <v>1504</v>
      </c>
      <c r="BF27" s="3" t="s">
        <v>1505</v>
      </c>
      <c r="BG27" s="3" t="s">
        <v>74</v>
      </c>
      <c r="BH27" s="3" t="s">
        <v>74</v>
      </c>
      <c r="BI27" s="3">
        <v>4</v>
      </c>
      <c r="BJ27" s="3" t="s">
        <v>513</v>
      </c>
      <c r="BK27" s="3" t="s">
        <v>101</v>
      </c>
      <c r="BL27" s="3" t="s">
        <v>514</v>
      </c>
      <c r="BM27" s="3" t="s">
        <v>1506</v>
      </c>
      <c r="BN27" s="3" t="s">
        <v>74</v>
      </c>
      <c r="BO27" s="3" t="s">
        <v>74</v>
      </c>
      <c r="BP27" s="3" t="s">
        <v>74</v>
      </c>
      <c r="BQ27" s="3" t="s">
        <v>74</v>
      </c>
      <c r="BR27" s="3" t="s">
        <v>169</v>
      </c>
      <c r="BS27" s="3" t="s">
        <v>1507</v>
      </c>
      <c r="BT27" s="3" t="s">
        <v>106</v>
      </c>
      <c r="BU27" s="1"/>
    </row>
    <row r="28" spans="1:74">
      <c r="A28" s="3" t="s">
        <v>72</v>
      </c>
      <c r="B28" s="3" t="s">
        <v>1590</v>
      </c>
      <c r="C28" s="3" t="s">
        <v>74</v>
      </c>
      <c r="D28" s="3" t="s">
        <v>74</v>
      </c>
      <c r="E28" s="3" t="s">
        <v>74</v>
      </c>
      <c r="F28" s="3" t="s">
        <v>1591</v>
      </c>
      <c r="G28" s="3" t="s">
        <v>74</v>
      </c>
      <c r="H28" s="3" t="s">
        <v>74</v>
      </c>
      <c r="I28" s="3" t="s">
        <v>1592</v>
      </c>
      <c r="J28" s="3" t="s">
        <v>331</v>
      </c>
      <c r="K28" s="3" t="s">
        <v>74</v>
      </c>
      <c r="L28" s="3" t="s">
        <v>74</v>
      </c>
      <c r="M28" s="3" t="s">
        <v>750</v>
      </c>
      <c r="N28" s="3" t="s">
        <v>79</v>
      </c>
      <c r="O28" s="3" t="s">
        <v>74</v>
      </c>
      <c r="P28" s="3" t="s">
        <v>74</v>
      </c>
      <c r="Q28" s="3" t="s">
        <v>74</v>
      </c>
      <c r="R28" s="3" t="s">
        <v>74</v>
      </c>
      <c r="S28" s="3" t="s">
        <v>74</v>
      </c>
      <c r="T28" s="3" t="s">
        <v>1593</v>
      </c>
      <c r="U28" s="3" t="s">
        <v>74</v>
      </c>
      <c r="V28" s="3" t="s">
        <v>1594</v>
      </c>
      <c r="W28" s="3" t="s">
        <v>1595</v>
      </c>
      <c r="X28" s="3" t="s">
        <v>1596</v>
      </c>
      <c r="Y28" s="3" t="s">
        <v>1597</v>
      </c>
      <c r="Z28" s="3" t="s">
        <v>1598</v>
      </c>
      <c r="AA28" s="3" t="s">
        <v>1599</v>
      </c>
      <c r="AB28" s="3" t="s">
        <v>1600</v>
      </c>
      <c r="AC28" s="3" t="s">
        <v>74</v>
      </c>
      <c r="AD28" s="3" t="s">
        <v>74</v>
      </c>
      <c r="AE28" s="3" t="s">
        <v>74</v>
      </c>
      <c r="AF28" s="3" t="s">
        <v>74</v>
      </c>
      <c r="AG28" s="3">
        <v>23</v>
      </c>
      <c r="AH28" s="3">
        <v>5</v>
      </c>
      <c r="AI28" s="3">
        <v>5</v>
      </c>
      <c r="AJ28" s="3">
        <v>0</v>
      </c>
      <c r="AK28" s="3">
        <v>3</v>
      </c>
      <c r="AL28" s="3" t="s">
        <v>341</v>
      </c>
      <c r="AM28" s="3" t="s">
        <v>342</v>
      </c>
      <c r="AN28" s="3" t="s">
        <v>343</v>
      </c>
      <c r="AO28" s="3" t="s">
        <v>344</v>
      </c>
      <c r="AP28" s="3" t="s">
        <v>74</v>
      </c>
      <c r="AQ28" s="3" t="s">
        <v>74</v>
      </c>
      <c r="AR28" s="3" t="s">
        <v>345</v>
      </c>
      <c r="AS28" s="3" t="s">
        <v>346</v>
      </c>
      <c r="AT28" s="3" t="s">
        <v>74</v>
      </c>
      <c r="AU28" s="3">
        <v>2015</v>
      </c>
      <c r="AV28" s="3">
        <v>4</v>
      </c>
      <c r="AW28" s="3">
        <v>1</v>
      </c>
      <c r="AX28" s="3" t="s">
        <v>74</v>
      </c>
      <c r="AY28" s="3" t="s">
        <v>74</v>
      </c>
      <c r="AZ28" s="3" t="s">
        <v>74</v>
      </c>
      <c r="BA28" s="3" t="s">
        <v>74</v>
      </c>
      <c r="BB28" s="3">
        <v>21</v>
      </c>
      <c r="BC28" s="3">
        <v>27</v>
      </c>
      <c r="BD28" s="3" t="s">
        <v>74</v>
      </c>
      <c r="BE28" s="3" t="s">
        <v>1601</v>
      </c>
      <c r="BF28" s="3" t="s">
        <v>1602</v>
      </c>
      <c r="BG28" s="3" t="s">
        <v>74</v>
      </c>
      <c r="BH28" s="3" t="s">
        <v>74</v>
      </c>
      <c r="BI28" s="3">
        <v>7</v>
      </c>
      <c r="BJ28" s="3" t="s">
        <v>100</v>
      </c>
      <c r="BK28" s="3" t="s">
        <v>101</v>
      </c>
      <c r="BL28" s="3" t="s">
        <v>100</v>
      </c>
      <c r="BM28" s="3" t="s">
        <v>1603</v>
      </c>
      <c r="BN28" s="3" t="s">
        <v>74</v>
      </c>
      <c r="BO28" s="3" t="s">
        <v>195</v>
      </c>
      <c r="BP28" s="3" t="s">
        <v>74</v>
      </c>
      <c r="BQ28" s="3" t="s">
        <v>74</v>
      </c>
      <c r="BR28" s="3" t="s">
        <v>196</v>
      </c>
      <c r="BS28" s="3" t="s">
        <v>1604</v>
      </c>
      <c r="BT28" s="3" t="s">
        <v>106</v>
      </c>
      <c r="BU28" t="s">
        <v>1604</v>
      </c>
      <c r="BV28" t="str">
        <f>HYPERLINK("https%3A%2F%2Fwww.webofscience.com%2Fwos%2Fwoscc%2Ffull-record%2FWOS:000428697700003","View Full Record in Web of Science")</f>
        <v>View Full Record in Web of Science</v>
      </c>
    </row>
    <row r="29" spans="1:74" ht="20.100000000000001" customHeight="1">
      <c r="A29" s="3" t="s">
        <v>72</v>
      </c>
      <c r="B29" s="3" t="s">
        <v>1642</v>
      </c>
      <c r="C29" s="3" t="s">
        <v>74</v>
      </c>
      <c r="D29" s="3" t="s">
        <v>74</v>
      </c>
      <c r="E29" s="3" t="s">
        <v>74</v>
      </c>
      <c r="F29" s="3" t="s">
        <v>1643</v>
      </c>
      <c r="G29" s="3" t="s">
        <v>74</v>
      </c>
      <c r="H29" s="3" t="s">
        <v>74</v>
      </c>
      <c r="I29" s="3" t="s">
        <v>1644</v>
      </c>
      <c r="J29" s="3" t="s">
        <v>1489</v>
      </c>
      <c r="K29" s="3" t="s">
        <v>74</v>
      </c>
      <c r="L29" s="3" t="s">
        <v>74</v>
      </c>
      <c r="M29" s="3" t="s">
        <v>78</v>
      </c>
      <c r="N29" s="3" t="s">
        <v>79</v>
      </c>
      <c r="O29" s="3" t="s">
        <v>74</v>
      </c>
      <c r="P29" s="3" t="s">
        <v>74</v>
      </c>
      <c r="Q29" s="3" t="s">
        <v>74</v>
      </c>
      <c r="R29" s="3" t="s">
        <v>74</v>
      </c>
      <c r="S29" s="3" t="s">
        <v>74</v>
      </c>
      <c r="T29" s="3" t="s">
        <v>1645</v>
      </c>
      <c r="U29" s="3" t="s">
        <v>1646</v>
      </c>
      <c r="V29" s="3" t="s">
        <v>1647</v>
      </c>
      <c r="W29" s="3" t="s">
        <v>1648</v>
      </c>
      <c r="X29" s="3" t="s">
        <v>1649</v>
      </c>
      <c r="Y29" s="3" t="s">
        <v>1650</v>
      </c>
      <c r="Z29" s="3" t="s">
        <v>1651</v>
      </c>
      <c r="AA29" s="3" t="s">
        <v>1652</v>
      </c>
      <c r="AB29" s="3" t="s">
        <v>1653</v>
      </c>
      <c r="AC29" s="3" t="s">
        <v>74</v>
      </c>
      <c r="AD29" s="3" t="s">
        <v>74</v>
      </c>
      <c r="AE29" s="3" t="s">
        <v>74</v>
      </c>
      <c r="AF29" s="3" t="s">
        <v>74</v>
      </c>
      <c r="AG29" s="3">
        <v>15</v>
      </c>
      <c r="AH29" s="3">
        <v>2</v>
      </c>
      <c r="AI29" s="3">
        <v>2</v>
      </c>
      <c r="AJ29" s="3">
        <v>0</v>
      </c>
      <c r="AK29" s="3">
        <v>7</v>
      </c>
      <c r="AL29" s="3" t="s">
        <v>1498</v>
      </c>
      <c r="AM29" s="3" t="s">
        <v>1499</v>
      </c>
      <c r="AN29" s="3" t="s">
        <v>1500</v>
      </c>
      <c r="AO29" s="3" t="s">
        <v>1501</v>
      </c>
      <c r="AP29" s="3" t="s">
        <v>74</v>
      </c>
      <c r="AQ29" s="3" t="s">
        <v>74</v>
      </c>
      <c r="AR29" s="3" t="s">
        <v>1502</v>
      </c>
      <c r="AS29" s="3" t="s">
        <v>1503</v>
      </c>
      <c r="AT29" s="3" t="s">
        <v>584</v>
      </c>
      <c r="AU29" s="3">
        <v>2015</v>
      </c>
      <c r="AV29" s="3">
        <v>35</v>
      </c>
      <c r="AW29" s="3" t="s">
        <v>74</v>
      </c>
      <c r="AX29" s="3" t="s">
        <v>74</v>
      </c>
      <c r="AY29" s="3" t="s">
        <v>74</v>
      </c>
      <c r="AZ29" s="3" t="s">
        <v>74</v>
      </c>
      <c r="BA29" s="3" t="s">
        <v>74</v>
      </c>
      <c r="BB29" s="3">
        <v>196</v>
      </c>
      <c r="BC29" s="3">
        <v>199</v>
      </c>
      <c r="BD29" s="3" t="s">
        <v>74</v>
      </c>
      <c r="BE29" s="3" t="s">
        <v>1654</v>
      </c>
      <c r="BF29" s="3" t="s">
        <v>1655</v>
      </c>
      <c r="BG29" s="3" t="s">
        <v>74</v>
      </c>
      <c r="BH29" s="3" t="s">
        <v>74</v>
      </c>
      <c r="BI29" s="3">
        <v>4</v>
      </c>
      <c r="BJ29" s="3" t="s">
        <v>513</v>
      </c>
      <c r="BK29" s="3" t="s">
        <v>101</v>
      </c>
      <c r="BL29" s="3" t="s">
        <v>514</v>
      </c>
      <c r="BM29" s="3" t="s">
        <v>1656</v>
      </c>
      <c r="BN29" s="3" t="s">
        <v>74</v>
      </c>
      <c r="BO29" s="3" t="s">
        <v>74</v>
      </c>
      <c r="BP29" s="3" t="s">
        <v>74</v>
      </c>
      <c r="BQ29" s="3" t="s">
        <v>74</v>
      </c>
      <c r="BR29" s="3" t="s">
        <v>169</v>
      </c>
      <c r="BS29" s="3" t="s">
        <v>1657</v>
      </c>
      <c r="BT29" s="3" t="s">
        <v>106</v>
      </c>
      <c r="BU29" s="1"/>
    </row>
    <row r="30" spans="1:74" ht="20.100000000000001" customHeight="1">
      <c r="A30" s="3" t="s">
        <v>72</v>
      </c>
      <c r="B30" s="3" t="s">
        <v>1704</v>
      </c>
      <c r="C30" s="3" t="s">
        <v>74</v>
      </c>
      <c r="D30" s="3" t="s">
        <v>74</v>
      </c>
      <c r="E30" s="3" t="s">
        <v>74</v>
      </c>
      <c r="F30" s="3" t="s">
        <v>1705</v>
      </c>
      <c r="G30" s="3" t="s">
        <v>74</v>
      </c>
      <c r="H30" s="3" t="s">
        <v>74</v>
      </c>
      <c r="I30" s="3" t="s">
        <v>1706</v>
      </c>
      <c r="J30" s="3" t="s">
        <v>1707</v>
      </c>
      <c r="K30" s="3" t="s">
        <v>74</v>
      </c>
      <c r="L30" s="3" t="s">
        <v>74</v>
      </c>
      <c r="M30" s="3" t="s">
        <v>78</v>
      </c>
      <c r="N30" s="3" t="s">
        <v>1328</v>
      </c>
      <c r="O30" s="3" t="s">
        <v>74</v>
      </c>
      <c r="P30" s="3" t="s">
        <v>74</v>
      </c>
      <c r="Q30" s="3" t="s">
        <v>74</v>
      </c>
      <c r="R30" s="3" t="s">
        <v>74</v>
      </c>
      <c r="S30" s="3" t="s">
        <v>74</v>
      </c>
      <c r="T30" s="3" t="s">
        <v>1708</v>
      </c>
      <c r="U30" s="3" t="s">
        <v>1709</v>
      </c>
      <c r="V30" s="3" t="s">
        <v>1710</v>
      </c>
      <c r="W30" s="3" t="s">
        <v>1711</v>
      </c>
      <c r="X30" s="3" t="s">
        <v>1712</v>
      </c>
      <c r="Y30" s="3" t="s">
        <v>1713</v>
      </c>
      <c r="Z30" s="3" t="s">
        <v>1714</v>
      </c>
      <c r="AA30" s="3" t="s">
        <v>1715</v>
      </c>
      <c r="AB30" s="3" t="s">
        <v>1716</v>
      </c>
      <c r="AC30" s="3" t="s">
        <v>1717</v>
      </c>
      <c r="AD30" s="3" t="s">
        <v>1717</v>
      </c>
      <c r="AE30" s="3" t="s">
        <v>1718</v>
      </c>
      <c r="AF30" s="3" t="s">
        <v>74</v>
      </c>
      <c r="AG30" s="3">
        <v>81</v>
      </c>
      <c r="AH30" s="3">
        <v>48</v>
      </c>
      <c r="AI30" s="3">
        <v>50</v>
      </c>
      <c r="AJ30" s="3">
        <v>0</v>
      </c>
      <c r="AK30" s="3">
        <v>71</v>
      </c>
      <c r="AL30" s="3" t="s">
        <v>503</v>
      </c>
      <c r="AM30" s="3" t="s">
        <v>504</v>
      </c>
      <c r="AN30" s="3" t="s">
        <v>505</v>
      </c>
      <c r="AO30" s="3" t="s">
        <v>1719</v>
      </c>
      <c r="AP30" s="3" t="s">
        <v>74</v>
      </c>
      <c r="AQ30" s="3" t="s">
        <v>74</v>
      </c>
      <c r="AR30" s="3" t="s">
        <v>1720</v>
      </c>
      <c r="AS30" s="3" t="s">
        <v>1721</v>
      </c>
      <c r="AT30" s="3" t="s">
        <v>97</v>
      </c>
      <c r="AU30" s="3">
        <v>2014</v>
      </c>
      <c r="AV30" s="3">
        <v>62</v>
      </c>
      <c r="AW30" s="3" t="s">
        <v>74</v>
      </c>
      <c r="AX30" s="3" t="s">
        <v>74</v>
      </c>
      <c r="AY30" s="3" t="s">
        <v>74</v>
      </c>
      <c r="AZ30" s="3" t="s">
        <v>74</v>
      </c>
      <c r="BA30" s="3" t="s">
        <v>74</v>
      </c>
      <c r="BB30" s="3">
        <v>177</v>
      </c>
      <c r="BC30" s="3">
        <v>196</v>
      </c>
      <c r="BD30" s="3" t="s">
        <v>74</v>
      </c>
      <c r="BE30" s="3" t="s">
        <v>1722</v>
      </c>
      <c r="BF30" s="3" t="s">
        <v>1723</v>
      </c>
      <c r="BG30" s="3" t="s">
        <v>74</v>
      </c>
      <c r="BH30" s="3" t="s">
        <v>74</v>
      </c>
      <c r="BI30" s="3">
        <v>20</v>
      </c>
      <c r="BJ30" s="3" t="s">
        <v>1341</v>
      </c>
      <c r="BK30" s="3" t="s">
        <v>165</v>
      </c>
      <c r="BL30" s="3" t="s">
        <v>1342</v>
      </c>
      <c r="BM30" s="3" t="s">
        <v>1724</v>
      </c>
      <c r="BN30" s="3" t="s">
        <v>74</v>
      </c>
      <c r="BO30" s="3" t="s">
        <v>74</v>
      </c>
      <c r="BP30" s="3" t="s">
        <v>74</v>
      </c>
      <c r="BQ30" s="3" t="s">
        <v>74</v>
      </c>
      <c r="BR30" s="3" t="s">
        <v>169</v>
      </c>
      <c r="BS30" s="3" t="s">
        <v>1725</v>
      </c>
      <c r="BT30" s="3" t="s">
        <v>106</v>
      </c>
      <c r="BU30" s="1"/>
    </row>
    <row r="31" spans="1:74" ht="20.100000000000001" customHeight="1">
      <c r="A31" s="3" t="s">
        <v>72</v>
      </c>
      <c r="B31" s="3" t="s">
        <v>1726</v>
      </c>
      <c r="C31" s="3" t="s">
        <v>74</v>
      </c>
      <c r="D31" s="3" t="s">
        <v>74</v>
      </c>
      <c r="E31" s="3" t="s">
        <v>74</v>
      </c>
      <c r="F31" s="3" t="s">
        <v>1727</v>
      </c>
      <c r="G31" s="3" t="s">
        <v>74</v>
      </c>
      <c r="H31" s="3" t="s">
        <v>74</v>
      </c>
      <c r="I31" s="3" t="s">
        <v>1728</v>
      </c>
      <c r="J31" s="3" t="s">
        <v>764</v>
      </c>
      <c r="K31" s="3" t="s">
        <v>74</v>
      </c>
      <c r="L31" s="3" t="s">
        <v>74</v>
      </c>
      <c r="M31" s="3" t="s">
        <v>78</v>
      </c>
      <c r="N31" s="3" t="s">
        <v>79</v>
      </c>
      <c r="O31" s="3" t="s">
        <v>74</v>
      </c>
      <c r="P31" s="3" t="s">
        <v>74</v>
      </c>
      <c r="Q31" s="3" t="s">
        <v>74</v>
      </c>
      <c r="R31" s="3" t="s">
        <v>74</v>
      </c>
      <c r="S31" s="3" t="s">
        <v>74</v>
      </c>
      <c r="T31" s="3" t="s">
        <v>1729</v>
      </c>
      <c r="U31" s="3" t="s">
        <v>1730</v>
      </c>
      <c r="V31" s="3" t="s">
        <v>1731</v>
      </c>
      <c r="W31" s="3" t="s">
        <v>1732</v>
      </c>
      <c r="X31" s="3" t="s">
        <v>1733</v>
      </c>
      <c r="Y31" s="3" t="s">
        <v>1734</v>
      </c>
      <c r="Z31" s="3" t="s">
        <v>1735</v>
      </c>
      <c r="AA31" s="3" t="s">
        <v>1736</v>
      </c>
      <c r="AB31" s="3" t="s">
        <v>1737</v>
      </c>
      <c r="AC31" s="3" t="s">
        <v>74</v>
      </c>
      <c r="AD31" s="3" t="s">
        <v>74</v>
      </c>
      <c r="AE31" s="3" t="s">
        <v>74</v>
      </c>
      <c r="AF31" s="3" t="s">
        <v>74</v>
      </c>
      <c r="AG31" s="3">
        <v>45</v>
      </c>
      <c r="AH31" s="3">
        <v>50</v>
      </c>
      <c r="AI31" s="3">
        <v>51</v>
      </c>
      <c r="AJ31" s="3">
        <v>0</v>
      </c>
      <c r="AK31" s="3">
        <v>22</v>
      </c>
      <c r="AL31" s="3" t="s">
        <v>261</v>
      </c>
      <c r="AM31" s="3" t="s">
        <v>262</v>
      </c>
      <c r="AN31" s="3" t="s">
        <v>263</v>
      </c>
      <c r="AO31" s="3" t="s">
        <v>774</v>
      </c>
      <c r="AP31" s="3" t="s">
        <v>775</v>
      </c>
      <c r="AQ31" s="3" t="s">
        <v>74</v>
      </c>
      <c r="AR31" s="3" t="s">
        <v>776</v>
      </c>
      <c r="AS31" s="3" t="s">
        <v>777</v>
      </c>
      <c r="AT31" s="3" t="s">
        <v>219</v>
      </c>
      <c r="AU31" s="3">
        <v>2014</v>
      </c>
      <c r="AV31" s="3">
        <v>73</v>
      </c>
      <c r="AW31" s="3">
        <v>2</v>
      </c>
      <c r="AX31" s="3" t="s">
        <v>74</v>
      </c>
      <c r="AY31" s="3" t="s">
        <v>74</v>
      </c>
      <c r="AZ31" s="3" t="s">
        <v>220</v>
      </c>
      <c r="BA31" s="3" t="s">
        <v>74</v>
      </c>
      <c r="BB31" s="3">
        <v>409</v>
      </c>
      <c r="BC31" s="3">
        <v>427</v>
      </c>
      <c r="BD31" s="3" t="s">
        <v>74</v>
      </c>
      <c r="BE31" s="3" t="s">
        <v>1738</v>
      </c>
      <c r="BF31" s="3" t="s">
        <v>1739</v>
      </c>
      <c r="BG31" s="3" t="s">
        <v>74</v>
      </c>
      <c r="BH31" s="3" t="s">
        <v>74</v>
      </c>
      <c r="BI31" s="3">
        <v>19</v>
      </c>
      <c r="BJ31" s="3" t="s">
        <v>781</v>
      </c>
      <c r="BK31" s="3" t="s">
        <v>165</v>
      </c>
      <c r="BL31" s="3" t="s">
        <v>782</v>
      </c>
      <c r="BM31" s="3" t="s">
        <v>1740</v>
      </c>
      <c r="BN31" s="3" t="s">
        <v>74</v>
      </c>
      <c r="BO31" s="3" t="s">
        <v>1527</v>
      </c>
      <c r="BP31" s="3" t="s">
        <v>74</v>
      </c>
      <c r="BQ31" s="3" t="s">
        <v>74</v>
      </c>
      <c r="BR31" s="3" t="s">
        <v>169</v>
      </c>
      <c r="BS31" s="3" t="s">
        <v>1741</v>
      </c>
      <c r="BT31" s="3" t="s">
        <v>106</v>
      </c>
      <c r="BU31" s="1"/>
    </row>
    <row r="32" spans="1:74" ht="20.100000000000001" customHeight="1">
      <c r="A32" s="3" t="s">
        <v>72</v>
      </c>
      <c r="B32" s="3" t="s">
        <v>1791</v>
      </c>
      <c r="C32" s="3" t="s">
        <v>74</v>
      </c>
      <c r="D32" s="3" t="s">
        <v>74</v>
      </c>
      <c r="E32" s="3" t="s">
        <v>74</v>
      </c>
      <c r="F32" s="3" t="s">
        <v>1792</v>
      </c>
      <c r="G32" s="3" t="s">
        <v>74</v>
      </c>
      <c r="H32" s="3" t="s">
        <v>74</v>
      </c>
      <c r="I32" s="3" t="s">
        <v>1793</v>
      </c>
      <c r="J32" s="3" t="s">
        <v>1776</v>
      </c>
      <c r="K32" s="3" t="s">
        <v>74</v>
      </c>
      <c r="L32" s="3" t="s">
        <v>74</v>
      </c>
      <c r="M32" s="3" t="s">
        <v>78</v>
      </c>
      <c r="N32" s="3" t="s">
        <v>79</v>
      </c>
      <c r="O32" s="3" t="s">
        <v>74</v>
      </c>
      <c r="P32" s="3" t="s">
        <v>74</v>
      </c>
      <c r="Q32" s="3" t="s">
        <v>74</v>
      </c>
      <c r="R32" s="3" t="s">
        <v>74</v>
      </c>
      <c r="S32" s="3" t="s">
        <v>74</v>
      </c>
      <c r="T32" s="3" t="s">
        <v>1794</v>
      </c>
      <c r="U32" s="3" t="s">
        <v>74</v>
      </c>
      <c r="V32" s="3" t="s">
        <v>1795</v>
      </c>
      <c r="W32" s="3" t="s">
        <v>1796</v>
      </c>
      <c r="X32" s="3" t="s">
        <v>1797</v>
      </c>
      <c r="Y32" s="3" t="s">
        <v>1798</v>
      </c>
      <c r="Z32" s="3" t="s">
        <v>1799</v>
      </c>
      <c r="AA32" s="3" t="s">
        <v>1800</v>
      </c>
      <c r="AB32" s="3" t="s">
        <v>1801</v>
      </c>
      <c r="AC32" s="3" t="s">
        <v>74</v>
      </c>
      <c r="AD32" s="3" t="s">
        <v>74</v>
      </c>
      <c r="AE32" s="3" t="s">
        <v>74</v>
      </c>
      <c r="AF32" s="3" t="s">
        <v>74</v>
      </c>
      <c r="AG32" s="3">
        <v>9</v>
      </c>
      <c r="AH32" s="3">
        <v>0</v>
      </c>
      <c r="AI32" s="3">
        <v>0</v>
      </c>
      <c r="AJ32" s="3">
        <v>0</v>
      </c>
      <c r="AK32" s="3">
        <v>5</v>
      </c>
      <c r="AL32" s="3" t="s">
        <v>405</v>
      </c>
      <c r="AM32" s="3" t="s">
        <v>154</v>
      </c>
      <c r="AN32" s="3" t="s">
        <v>679</v>
      </c>
      <c r="AO32" s="3" t="s">
        <v>407</v>
      </c>
      <c r="AP32" s="3" t="s">
        <v>74</v>
      </c>
      <c r="AQ32" s="3" t="s">
        <v>74</v>
      </c>
      <c r="AR32" s="3" t="s">
        <v>1785</v>
      </c>
      <c r="AS32" s="3" t="s">
        <v>1786</v>
      </c>
      <c r="AT32" s="3" t="s">
        <v>74</v>
      </c>
      <c r="AU32" s="3">
        <v>2013</v>
      </c>
      <c r="AV32" s="3">
        <v>13</v>
      </c>
      <c r="AW32" s="3">
        <v>3</v>
      </c>
      <c r="AX32" s="3" t="s">
        <v>74</v>
      </c>
      <c r="AY32" s="3" t="s">
        <v>74</v>
      </c>
      <c r="AZ32" s="3" t="s">
        <v>74</v>
      </c>
      <c r="BA32" s="3" t="s">
        <v>74</v>
      </c>
      <c r="BB32" s="3">
        <v>666</v>
      </c>
      <c r="BC32" s="3">
        <v>673</v>
      </c>
      <c r="BD32" s="3" t="s">
        <v>74</v>
      </c>
      <c r="BE32" s="3" t="s">
        <v>1802</v>
      </c>
      <c r="BF32" s="3" t="s">
        <v>1803</v>
      </c>
      <c r="BG32" s="3" t="s">
        <v>74</v>
      </c>
      <c r="BH32" s="3" t="s">
        <v>74</v>
      </c>
      <c r="BI32" s="3">
        <v>8</v>
      </c>
      <c r="BJ32" s="3" t="s">
        <v>413</v>
      </c>
      <c r="BK32" s="3" t="s">
        <v>1396</v>
      </c>
      <c r="BL32" s="3" t="s">
        <v>414</v>
      </c>
      <c r="BM32" s="3" t="s">
        <v>1789</v>
      </c>
      <c r="BN32" s="3" t="s">
        <v>74</v>
      </c>
      <c r="BO32" s="3" t="s">
        <v>74</v>
      </c>
      <c r="BP32" s="3" t="s">
        <v>74</v>
      </c>
      <c r="BQ32" s="3" t="s">
        <v>74</v>
      </c>
      <c r="BR32" s="3" t="s">
        <v>196</v>
      </c>
      <c r="BS32" s="3" t="s">
        <v>1804</v>
      </c>
      <c r="BT32" s="3" t="s">
        <v>106</v>
      </c>
      <c r="BU32" t="s">
        <v>1804</v>
      </c>
      <c r="BV32" t="str">
        <f>HYPERLINK("https%3A%2F%2Fwww.webofscience.com%2Fwos%2Fwoscc%2Ffull-record%2FWOS:000334310300013","View Full Record in Web of Science")</f>
        <v>View Full Record in Web of Science</v>
      </c>
    </row>
    <row r="33" spans="1:74" ht="20.100000000000001" customHeight="1">
      <c r="A33" s="3" t="s">
        <v>72</v>
      </c>
      <c r="B33" s="3" t="s">
        <v>1859</v>
      </c>
      <c r="C33" s="3" t="s">
        <v>74</v>
      </c>
      <c r="D33" s="3" t="s">
        <v>74</v>
      </c>
      <c r="E33" s="3" t="s">
        <v>74</v>
      </c>
      <c r="F33" s="3" t="s">
        <v>1860</v>
      </c>
      <c r="G33" s="3" t="s">
        <v>74</v>
      </c>
      <c r="H33" s="3" t="s">
        <v>74</v>
      </c>
      <c r="I33" s="3" t="s">
        <v>1861</v>
      </c>
      <c r="J33" s="3" t="s">
        <v>985</v>
      </c>
      <c r="K33" s="3" t="s">
        <v>74</v>
      </c>
      <c r="L33" s="3" t="s">
        <v>74</v>
      </c>
      <c r="M33" s="3" t="s">
        <v>78</v>
      </c>
      <c r="N33" s="3" t="s">
        <v>79</v>
      </c>
      <c r="O33" s="3" t="s">
        <v>74</v>
      </c>
      <c r="P33" s="3" t="s">
        <v>74</v>
      </c>
      <c r="Q33" s="3" t="s">
        <v>74</v>
      </c>
      <c r="R33" s="3" t="s">
        <v>74</v>
      </c>
      <c r="S33" s="3" t="s">
        <v>74</v>
      </c>
      <c r="T33" s="3" t="s">
        <v>1862</v>
      </c>
      <c r="U33" s="3" t="s">
        <v>74</v>
      </c>
      <c r="V33" s="3" t="s">
        <v>1863</v>
      </c>
      <c r="W33" s="3" t="s">
        <v>1864</v>
      </c>
      <c r="X33" s="3" t="s">
        <v>1865</v>
      </c>
      <c r="Y33" s="3" t="s">
        <v>1866</v>
      </c>
      <c r="Z33" s="3" t="s">
        <v>1867</v>
      </c>
      <c r="AA33" s="3" t="s">
        <v>1868</v>
      </c>
      <c r="AB33" s="3" t="s">
        <v>1869</v>
      </c>
      <c r="AC33" s="3" t="s">
        <v>74</v>
      </c>
      <c r="AD33" s="3" t="s">
        <v>74</v>
      </c>
      <c r="AE33" s="3" t="s">
        <v>74</v>
      </c>
      <c r="AF33" s="3" t="s">
        <v>74</v>
      </c>
      <c r="AG33" s="3">
        <v>14</v>
      </c>
      <c r="AH33" s="3">
        <v>15</v>
      </c>
      <c r="AI33" s="3">
        <v>15</v>
      </c>
      <c r="AJ33" s="3">
        <v>0</v>
      </c>
      <c r="AK33" s="3">
        <v>17</v>
      </c>
      <c r="AL33" s="3" t="s">
        <v>184</v>
      </c>
      <c r="AM33" s="3" t="s">
        <v>185</v>
      </c>
      <c r="AN33" s="3" t="s">
        <v>186</v>
      </c>
      <c r="AO33" s="3" t="s">
        <v>995</v>
      </c>
      <c r="AP33" s="3" t="s">
        <v>74</v>
      </c>
      <c r="AQ33" s="3" t="s">
        <v>74</v>
      </c>
      <c r="AR33" s="3" t="s">
        <v>996</v>
      </c>
      <c r="AS33" s="3" t="s">
        <v>997</v>
      </c>
      <c r="AT33" s="3" t="s">
        <v>74</v>
      </c>
      <c r="AU33" s="3">
        <v>2012</v>
      </c>
      <c r="AV33" s="3">
        <v>8</v>
      </c>
      <c r="AW33" s="3">
        <v>2</v>
      </c>
      <c r="AX33" s="3" t="s">
        <v>74</v>
      </c>
      <c r="AY33" s="3" t="s">
        <v>74</v>
      </c>
      <c r="AZ33" s="3" t="s">
        <v>74</v>
      </c>
      <c r="BA33" s="3" t="s">
        <v>74</v>
      </c>
      <c r="BB33" s="3">
        <v>165</v>
      </c>
      <c r="BC33" s="3">
        <v>168</v>
      </c>
      <c r="BD33" s="3" t="s">
        <v>74</v>
      </c>
      <c r="BE33" s="3" t="s">
        <v>1870</v>
      </c>
      <c r="BF33" s="3" t="s">
        <v>1871</v>
      </c>
      <c r="BG33" s="3" t="s">
        <v>74</v>
      </c>
      <c r="BH33" s="3" t="s">
        <v>74</v>
      </c>
      <c r="BI33" s="3">
        <v>4</v>
      </c>
      <c r="BJ33" s="3" t="s">
        <v>1001</v>
      </c>
      <c r="BK33" s="3" t="s">
        <v>299</v>
      </c>
      <c r="BL33" s="3" t="s">
        <v>1002</v>
      </c>
      <c r="BM33" s="3" t="s">
        <v>1872</v>
      </c>
      <c r="BN33" s="3" t="s">
        <v>74</v>
      </c>
      <c r="BO33" s="3" t="s">
        <v>542</v>
      </c>
      <c r="BP33" s="3" t="s">
        <v>74</v>
      </c>
      <c r="BQ33" s="3" t="s">
        <v>74</v>
      </c>
      <c r="BR33" s="3" t="s">
        <v>196</v>
      </c>
      <c r="BS33" s="3" t="s">
        <v>1873</v>
      </c>
      <c r="BT33" s="3" t="s">
        <v>106</v>
      </c>
      <c r="BU33" t="s">
        <v>1873</v>
      </c>
      <c r="BV33" t="str">
        <f>HYPERLINK("https%3A%2F%2Fwww.webofscience.com%2Fwos%2Fwoscc%2Ffull-record%2FWOS:000305899200005","View Full Record in Web of Science")</f>
        <v>View Full Record in Web of Science</v>
      </c>
    </row>
    <row r="34" spans="1:74" ht="20.100000000000001" customHeight="1">
      <c r="A34" s="3" t="s">
        <v>72</v>
      </c>
      <c r="B34" s="3" t="s">
        <v>1919</v>
      </c>
      <c r="C34" s="3" t="s">
        <v>74</v>
      </c>
      <c r="D34" s="3" t="s">
        <v>74</v>
      </c>
      <c r="E34" s="3" t="s">
        <v>74</v>
      </c>
      <c r="F34" s="3" t="s">
        <v>1920</v>
      </c>
      <c r="G34" s="3" t="s">
        <v>74</v>
      </c>
      <c r="H34" s="3" t="s">
        <v>74</v>
      </c>
      <c r="I34" s="3" t="s">
        <v>1921</v>
      </c>
      <c r="J34" s="3" t="s">
        <v>1922</v>
      </c>
      <c r="K34" s="3" t="s">
        <v>74</v>
      </c>
      <c r="L34" s="3" t="s">
        <v>74</v>
      </c>
      <c r="M34" s="3" t="s">
        <v>78</v>
      </c>
      <c r="N34" s="3" t="s">
        <v>79</v>
      </c>
      <c r="O34" s="3" t="s">
        <v>74</v>
      </c>
      <c r="P34" s="3" t="s">
        <v>74</v>
      </c>
      <c r="Q34" s="3" t="s">
        <v>74</v>
      </c>
      <c r="R34" s="3" t="s">
        <v>74</v>
      </c>
      <c r="S34" s="3" t="s">
        <v>74</v>
      </c>
      <c r="T34" s="3" t="s">
        <v>1923</v>
      </c>
      <c r="U34" s="3" t="s">
        <v>1924</v>
      </c>
      <c r="V34" s="3" t="s">
        <v>1925</v>
      </c>
      <c r="W34" s="3" t="s">
        <v>1926</v>
      </c>
      <c r="X34" s="3" t="s">
        <v>1927</v>
      </c>
      <c r="Y34" s="3" t="s">
        <v>1928</v>
      </c>
      <c r="Z34" s="3" t="s">
        <v>1929</v>
      </c>
      <c r="AA34" s="3" t="s">
        <v>1930</v>
      </c>
      <c r="AB34" s="3" t="s">
        <v>1931</v>
      </c>
      <c r="AC34" s="3" t="s">
        <v>74</v>
      </c>
      <c r="AD34" s="3" t="s">
        <v>74</v>
      </c>
      <c r="AE34" s="3" t="s">
        <v>74</v>
      </c>
      <c r="AF34" s="3" t="s">
        <v>74</v>
      </c>
      <c r="AG34" s="3">
        <v>37</v>
      </c>
      <c r="AH34" s="3">
        <v>11</v>
      </c>
      <c r="AI34" s="3">
        <v>12</v>
      </c>
      <c r="AJ34" s="3">
        <v>2</v>
      </c>
      <c r="AK34" s="3">
        <v>37</v>
      </c>
      <c r="AL34" s="3" t="s">
        <v>1455</v>
      </c>
      <c r="AM34" s="3" t="s">
        <v>557</v>
      </c>
      <c r="AN34" s="3" t="s">
        <v>1456</v>
      </c>
      <c r="AO34" s="3" t="s">
        <v>1932</v>
      </c>
      <c r="AP34" s="3" t="s">
        <v>74</v>
      </c>
      <c r="AQ34" s="3" t="s">
        <v>74</v>
      </c>
      <c r="AR34" s="3" t="s">
        <v>1933</v>
      </c>
      <c r="AS34" s="3" t="s">
        <v>1934</v>
      </c>
      <c r="AT34" s="3" t="s">
        <v>295</v>
      </c>
      <c r="AU34" s="3">
        <v>2011</v>
      </c>
      <c r="AV34" s="3">
        <v>56</v>
      </c>
      <c r="AW34" s="3">
        <v>1</v>
      </c>
      <c r="AX34" s="3" t="s">
        <v>74</v>
      </c>
      <c r="AY34" s="3" t="s">
        <v>74</v>
      </c>
      <c r="AZ34" s="3" t="s">
        <v>74</v>
      </c>
      <c r="BA34" s="3" t="s">
        <v>74</v>
      </c>
      <c r="BB34" s="3">
        <v>117</v>
      </c>
      <c r="BC34" s="3">
        <v>125</v>
      </c>
      <c r="BD34" s="3" t="s">
        <v>74</v>
      </c>
      <c r="BE34" s="3" t="s">
        <v>1935</v>
      </c>
      <c r="BF34" s="3" t="s">
        <v>1936</v>
      </c>
      <c r="BG34" s="3" t="s">
        <v>74</v>
      </c>
      <c r="BH34" s="3" t="s">
        <v>74</v>
      </c>
      <c r="BI34" s="3">
        <v>9</v>
      </c>
      <c r="BJ34" s="3" t="s">
        <v>1937</v>
      </c>
      <c r="BK34" s="3" t="s">
        <v>1396</v>
      </c>
      <c r="BL34" s="3" t="s">
        <v>1938</v>
      </c>
      <c r="BM34" s="3" t="s">
        <v>1939</v>
      </c>
      <c r="BN34" s="3" t="s">
        <v>74</v>
      </c>
      <c r="BO34" s="3" t="s">
        <v>74</v>
      </c>
      <c r="BP34" s="3" t="s">
        <v>74</v>
      </c>
      <c r="BQ34" s="3" t="s">
        <v>74</v>
      </c>
      <c r="BR34" s="3" t="s">
        <v>169</v>
      </c>
      <c r="BS34" s="3" t="s">
        <v>1940</v>
      </c>
      <c r="BT34" s="3" t="s">
        <v>106</v>
      </c>
      <c r="BU34" s="1"/>
    </row>
    <row r="35" spans="1:74" ht="20.100000000000001" customHeight="1">
      <c r="A35" s="3" t="s">
        <v>107</v>
      </c>
      <c r="B35" s="3" t="s">
        <v>1963</v>
      </c>
      <c r="C35" s="3" t="s">
        <v>74</v>
      </c>
      <c r="D35" s="3" t="s">
        <v>1964</v>
      </c>
      <c r="E35" s="3" t="s">
        <v>74</v>
      </c>
      <c r="F35" s="3" t="s">
        <v>1965</v>
      </c>
      <c r="G35" s="3" t="s">
        <v>74</v>
      </c>
      <c r="H35" s="3" t="s">
        <v>74</v>
      </c>
      <c r="I35" s="3" t="s">
        <v>1966</v>
      </c>
      <c r="J35" s="3" t="s">
        <v>1967</v>
      </c>
      <c r="K35" s="3" t="s">
        <v>1968</v>
      </c>
      <c r="L35" s="3" t="s">
        <v>74</v>
      </c>
      <c r="M35" s="3" t="s">
        <v>78</v>
      </c>
      <c r="N35" s="3" t="s">
        <v>114</v>
      </c>
      <c r="O35" s="3" t="s">
        <v>1969</v>
      </c>
      <c r="P35" s="3" t="s">
        <v>1970</v>
      </c>
      <c r="Q35" s="3" t="s">
        <v>1971</v>
      </c>
      <c r="R35" s="3" t="s">
        <v>1972</v>
      </c>
      <c r="S35" s="3" t="s">
        <v>74</v>
      </c>
      <c r="T35" s="3" t="s">
        <v>1973</v>
      </c>
      <c r="U35" s="3" t="s">
        <v>74</v>
      </c>
      <c r="V35" s="3" t="s">
        <v>1974</v>
      </c>
      <c r="W35" s="3" t="s">
        <v>1975</v>
      </c>
      <c r="X35" s="3" t="s">
        <v>1927</v>
      </c>
      <c r="Y35" s="3" t="s">
        <v>74</v>
      </c>
      <c r="Z35" s="3" t="s">
        <v>74</v>
      </c>
      <c r="AA35" s="3" t="s">
        <v>1976</v>
      </c>
      <c r="AB35" s="3" t="s">
        <v>1977</v>
      </c>
      <c r="AC35" s="3" t="s">
        <v>74</v>
      </c>
      <c r="AD35" s="3" t="s">
        <v>74</v>
      </c>
      <c r="AE35" s="3" t="s">
        <v>74</v>
      </c>
      <c r="AF35" s="3" t="s">
        <v>74</v>
      </c>
      <c r="AG35" s="3">
        <v>12</v>
      </c>
      <c r="AH35" s="3">
        <v>1</v>
      </c>
      <c r="AI35" s="3">
        <v>1</v>
      </c>
      <c r="AJ35" s="3">
        <v>1</v>
      </c>
      <c r="AK35" s="3">
        <v>12</v>
      </c>
      <c r="AL35" s="3" t="s">
        <v>1978</v>
      </c>
      <c r="AM35" s="3" t="s">
        <v>1979</v>
      </c>
      <c r="AN35" s="3" t="s">
        <v>1980</v>
      </c>
      <c r="AO35" s="3" t="s">
        <v>1981</v>
      </c>
      <c r="AP35" s="3" t="s">
        <v>74</v>
      </c>
      <c r="AQ35" s="3" t="s">
        <v>1982</v>
      </c>
      <c r="AR35" s="3" t="s">
        <v>1983</v>
      </c>
      <c r="AS35" s="3" t="s">
        <v>1984</v>
      </c>
      <c r="AT35" s="3" t="s">
        <v>74</v>
      </c>
      <c r="AU35" s="3">
        <v>2010</v>
      </c>
      <c r="AV35" s="3">
        <v>128</v>
      </c>
      <c r="AW35" s="3" t="s">
        <v>74</v>
      </c>
      <c r="AX35" s="3" t="s">
        <v>74</v>
      </c>
      <c r="AY35" s="3" t="s">
        <v>74</v>
      </c>
      <c r="AZ35" s="3" t="s">
        <v>74</v>
      </c>
      <c r="BA35" s="3" t="s">
        <v>74</v>
      </c>
      <c r="BB35" s="3">
        <v>369</v>
      </c>
      <c r="BC35" s="3">
        <v>374</v>
      </c>
      <c r="BD35" s="3" t="s">
        <v>74</v>
      </c>
      <c r="BE35" s="3" t="s">
        <v>1985</v>
      </c>
      <c r="BF35" s="3" t="s">
        <v>1986</v>
      </c>
      <c r="BG35" s="3" t="s">
        <v>74</v>
      </c>
      <c r="BH35" s="3" t="s">
        <v>74</v>
      </c>
      <c r="BI35" s="3">
        <v>6</v>
      </c>
      <c r="BJ35" s="3" t="s">
        <v>1987</v>
      </c>
      <c r="BK35" s="3" t="s">
        <v>1916</v>
      </c>
      <c r="BL35" s="3" t="s">
        <v>1987</v>
      </c>
      <c r="BM35" s="3" t="s">
        <v>1988</v>
      </c>
      <c r="BN35" s="3" t="s">
        <v>74</v>
      </c>
      <c r="BO35" s="3" t="s">
        <v>227</v>
      </c>
      <c r="BP35" s="3" t="s">
        <v>74</v>
      </c>
      <c r="BQ35" s="3" t="s">
        <v>74</v>
      </c>
      <c r="BR35" s="3" t="s">
        <v>196</v>
      </c>
      <c r="BS35" s="3" t="s">
        <v>1989</v>
      </c>
      <c r="BT35" s="3" t="s">
        <v>106</v>
      </c>
    </row>
    <row r="36" spans="1:74" ht="20.100000000000001" customHeight="1">
      <c r="A36" s="3" t="s">
        <v>107</v>
      </c>
      <c r="B36" s="3" t="s">
        <v>2055</v>
      </c>
      <c r="C36" s="3" t="s">
        <v>74</v>
      </c>
      <c r="D36" s="3" t="s">
        <v>2056</v>
      </c>
      <c r="E36" s="3" t="s">
        <v>74</v>
      </c>
      <c r="F36" s="3" t="s">
        <v>2057</v>
      </c>
      <c r="G36" s="3" t="s">
        <v>74</v>
      </c>
      <c r="H36" s="3" t="s">
        <v>74</v>
      </c>
      <c r="I36" s="3" t="s">
        <v>2058</v>
      </c>
      <c r="J36" s="3" t="s">
        <v>2059</v>
      </c>
      <c r="K36" s="3" t="s">
        <v>2060</v>
      </c>
      <c r="L36" s="3" t="s">
        <v>74</v>
      </c>
      <c r="M36" s="3" t="s">
        <v>78</v>
      </c>
      <c r="N36" s="3" t="s">
        <v>114</v>
      </c>
      <c r="O36" s="3" t="s">
        <v>2061</v>
      </c>
      <c r="P36" s="3" t="s">
        <v>2062</v>
      </c>
      <c r="Q36" s="3" t="s">
        <v>2063</v>
      </c>
      <c r="R36" s="3" t="s">
        <v>74</v>
      </c>
      <c r="S36" s="3" t="s">
        <v>74</v>
      </c>
      <c r="T36" s="3" t="s">
        <v>2064</v>
      </c>
      <c r="U36" s="3" t="s">
        <v>2065</v>
      </c>
      <c r="V36" s="3" t="s">
        <v>2066</v>
      </c>
      <c r="W36" s="3" t="s">
        <v>2067</v>
      </c>
      <c r="X36" s="3" t="s">
        <v>2068</v>
      </c>
      <c r="Y36" s="3" t="s">
        <v>74</v>
      </c>
      <c r="Z36" s="3" t="s">
        <v>2069</v>
      </c>
      <c r="AA36" s="3" t="s">
        <v>2070</v>
      </c>
      <c r="AB36" s="3" t="s">
        <v>2071</v>
      </c>
      <c r="AC36" s="3" t="s">
        <v>74</v>
      </c>
      <c r="AD36" s="3" t="s">
        <v>74</v>
      </c>
      <c r="AE36" s="3" t="s">
        <v>74</v>
      </c>
      <c r="AF36" s="3" t="s">
        <v>74</v>
      </c>
      <c r="AG36" s="3">
        <v>33</v>
      </c>
      <c r="AH36" s="3">
        <v>3</v>
      </c>
      <c r="AI36" s="3">
        <v>3</v>
      </c>
      <c r="AJ36" s="3">
        <v>0</v>
      </c>
      <c r="AK36" s="3">
        <v>3</v>
      </c>
      <c r="AL36" s="3" t="s">
        <v>2072</v>
      </c>
      <c r="AM36" s="3" t="s">
        <v>2073</v>
      </c>
      <c r="AN36" s="3" t="s">
        <v>2074</v>
      </c>
      <c r="AO36" s="3" t="s">
        <v>74</v>
      </c>
      <c r="AP36" s="3" t="s">
        <v>74</v>
      </c>
      <c r="AQ36" s="3" t="s">
        <v>2075</v>
      </c>
      <c r="AR36" s="3" t="s">
        <v>2076</v>
      </c>
      <c r="AS36" s="3" t="s">
        <v>74</v>
      </c>
      <c r="AT36" s="3" t="s">
        <v>74</v>
      </c>
      <c r="AU36" s="3">
        <v>2009</v>
      </c>
      <c r="AV36" s="3">
        <v>5</v>
      </c>
      <c r="AW36" s="3" t="s">
        <v>74</v>
      </c>
      <c r="AX36" s="3" t="s">
        <v>74</v>
      </c>
      <c r="AY36" s="3" t="s">
        <v>74</v>
      </c>
      <c r="AZ36" s="3" t="s">
        <v>74</v>
      </c>
      <c r="BA36" s="3" t="s">
        <v>74</v>
      </c>
      <c r="BB36" s="3">
        <v>5</v>
      </c>
      <c r="BC36" s="3">
        <v>20</v>
      </c>
      <c r="BD36" s="3" t="s">
        <v>74</v>
      </c>
      <c r="BE36" s="3" t="s">
        <v>74</v>
      </c>
      <c r="BF36" s="3" t="s">
        <v>74</v>
      </c>
      <c r="BG36" s="3" t="s">
        <v>74</v>
      </c>
      <c r="BH36" s="3" t="s">
        <v>74</v>
      </c>
      <c r="BI36" s="3">
        <v>16</v>
      </c>
      <c r="BJ36" s="3" t="s">
        <v>460</v>
      </c>
      <c r="BK36" s="3" t="s">
        <v>1916</v>
      </c>
      <c r="BL36" s="3" t="s">
        <v>460</v>
      </c>
      <c r="BM36" s="3" t="s">
        <v>2077</v>
      </c>
      <c r="BN36" s="3" t="s">
        <v>74</v>
      </c>
      <c r="BO36" s="3" t="s">
        <v>74</v>
      </c>
      <c r="BP36" s="3" t="s">
        <v>74</v>
      </c>
      <c r="BQ36" s="3" t="s">
        <v>74</v>
      </c>
      <c r="BR36" s="3" t="s">
        <v>196</v>
      </c>
      <c r="BS36" s="3" t="s">
        <v>2078</v>
      </c>
      <c r="BT36" s="3" t="s">
        <v>106</v>
      </c>
      <c r="BU36" t="s">
        <v>2078</v>
      </c>
      <c r="BV36" t="str">
        <f>HYPERLINK("https%3A%2F%2Fwww.webofscience.com%2Fwos%2Fwoscc%2Ffull-record%2FWOS:000319467200002","View Full Record in Web of Science")</f>
        <v>View Full Record in Web of Science</v>
      </c>
    </row>
    <row r="37" spans="1:74" ht="20.100000000000001" customHeight="1">
      <c r="A37" s="3" t="s">
        <v>2079</v>
      </c>
      <c r="B37" s="3" t="s">
        <v>2080</v>
      </c>
      <c r="C37" s="3" t="s">
        <v>74</v>
      </c>
      <c r="D37" s="3" t="s">
        <v>2081</v>
      </c>
      <c r="E37" s="3" t="s">
        <v>74</v>
      </c>
      <c r="F37" s="3" t="s">
        <v>2082</v>
      </c>
      <c r="G37" s="3" t="s">
        <v>74</v>
      </c>
      <c r="H37" s="3" t="s">
        <v>74</v>
      </c>
      <c r="I37" s="3" t="s">
        <v>2083</v>
      </c>
      <c r="J37" s="3" t="s">
        <v>2084</v>
      </c>
      <c r="K37" s="3" t="s">
        <v>2085</v>
      </c>
      <c r="L37" s="3" t="s">
        <v>74</v>
      </c>
      <c r="M37" s="3" t="s">
        <v>78</v>
      </c>
      <c r="N37" s="3" t="s">
        <v>836</v>
      </c>
      <c r="O37" s="3" t="s">
        <v>74</v>
      </c>
      <c r="P37" s="3" t="s">
        <v>74</v>
      </c>
      <c r="Q37" s="3" t="s">
        <v>74</v>
      </c>
      <c r="R37" s="3" t="s">
        <v>74</v>
      </c>
      <c r="S37" s="3" t="s">
        <v>74</v>
      </c>
      <c r="T37" s="3" t="s">
        <v>74</v>
      </c>
      <c r="U37" s="3" t="s">
        <v>2086</v>
      </c>
      <c r="V37" s="3" t="s">
        <v>2087</v>
      </c>
      <c r="W37" s="3" t="s">
        <v>2088</v>
      </c>
      <c r="X37" s="3" t="s">
        <v>2089</v>
      </c>
      <c r="Y37" s="3" t="s">
        <v>2090</v>
      </c>
      <c r="Z37" s="3" t="s">
        <v>2091</v>
      </c>
      <c r="AA37" s="3" t="s">
        <v>2092</v>
      </c>
      <c r="AB37" s="3" t="s">
        <v>2093</v>
      </c>
      <c r="AC37" s="3" t="s">
        <v>74</v>
      </c>
      <c r="AD37" s="3" t="s">
        <v>74</v>
      </c>
      <c r="AE37" s="3" t="s">
        <v>74</v>
      </c>
      <c r="AF37" s="3" t="s">
        <v>74</v>
      </c>
      <c r="AG37" s="3">
        <v>14</v>
      </c>
      <c r="AH37" s="3">
        <v>0</v>
      </c>
      <c r="AI37" s="3">
        <v>0</v>
      </c>
      <c r="AJ37" s="3">
        <v>0</v>
      </c>
      <c r="AK37" s="3">
        <v>2</v>
      </c>
      <c r="AL37" s="3" t="s">
        <v>2094</v>
      </c>
      <c r="AM37" s="3" t="s">
        <v>2095</v>
      </c>
      <c r="AN37" s="3" t="s">
        <v>2096</v>
      </c>
      <c r="AO37" s="3" t="s">
        <v>74</v>
      </c>
      <c r="AP37" s="3" t="s">
        <v>74</v>
      </c>
      <c r="AQ37" s="3" t="s">
        <v>2097</v>
      </c>
      <c r="AR37" s="3" t="s">
        <v>2098</v>
      </c>
      <c r="AS37" s="3" t="s">
        <v>74</v>
      </c>
      <c r="AT37" s="3" t="s">
        <v>74</v>
      </c>
      <c r="AU37" s="3">
        <v>2009</v>
      </c>
      <c r="AV37" s="3" t="s">
        <v>74</v>
      </c>
      <c r="AW37" s="3" t="s">
        <v>74</v>
      </c>
      <c r="AX37" s="3" t="s">
        <v>74</v>
      </c>
      <c r="AY37" s="3" t="s">
        <v>74</v>
      </c>
      <c r="AZ37" s="3" t="s">
        <v>74</v>
      </c>
      <c r="BA37" s="3" t="s">
        <v>74</v>
      </c>
      <c r="BB37" s="3">
        <v>97</v>
      </c>
      <c r="BC37" s="3">
        <v>102</v>
      </c>
      <c r="BD37" s="3" t="s">
        <v>74</v>
      </c>
      <c r="BE37" s="3" t="s">
        <v>74</v>
      </c>
      <c r="BF37" s="3" t="s">
        <v>74</v>
      </c>
      <c r="BG37" s="3" t="s">
        <v>74</v>
      </c>
      <c r="BH37" s="3" t="s">
        <v>74</v>
      </c>
      <c r="BI37" s="3">
        <v>6</v>
      </c>
      <c r="BJ37" s="3" t="s">
        <v>2099</v>
      </c>
      <c r="BK37" s="3" t="s">
        <v>853</v>
      </c>
      <c r="BL37" s="3" t="s">
        <v>166</v>
      </c>
      <c r="BM37" s="3" t="s">
        <v>2100</v>
      </c>
      <c r="BN37" s="3" t="s">
        <v>74</v>
      </c>
      <c r="BO37" s="3" t="s">
        <v>74</v>
      </c>
      <c r="BP37" s="3" t="s">
        <v>74</v>
      </c>
      <c r="BQ37" s="3" t="s">
        <v>74</v>
      </c>
      <c r="BR37" s="3" t="s">
        <v>169</v>
      </c>
      <c r="BS37" s="3" t="s">
        <v>2101</v>
      </c>
      <c r="BT37" s="3" t="s">
        <v>106</v>
      </c>
      <c r="BU37" s="1"/>
    </row>
    <row r="38" spans="1:74" ht="20.100000000000001" customHeight="1">
      <c r="A38" s="3" t="s">
        <v>72</v>
      </c>
      <c r="B38" s="3" t="s">
        <v>2145</v>
      </c>
      <c r="C38" s="3" t="s">
        <v>74</v>
      </c>
      <c r="D38" s="3" t="s">
        <v>74</v>
      </c>
      <c r="E38" s="3" t="s">
        <v>74</v>
      </c>
      <c r="F38" s="3" t="s">
        <v>2146</v>
      </c>
      <c r="G38" s="3" t="s">
        <v>74</v>
      </c>
      <c r="H38" s="3" t="s">
        <v>74</v>
      </c>
      <c r="I38" s="3" t="s">
        <v>2147</v>
      </c>
      <c r="J38" s="3" t="s">
        <v>618</v>
      </c>
      <c r="K38" s="3" t="s">
        <v>74</v>
      </c>
      <c r="L38" s="3" t="s">
        <v>74</v>
      </c>
      <c r="M38" s="3" t="s">
        <v>78</v>
      </c>
      <c r="N38" s="3" t="s">
        <v>79</v>
      </c>
      <c r="O38" s="3" t="s">
        <v>74</v>
      </c>
      <c r="P38" s="3" t="s">
        <v>74</v>
      </c>
      <c r="Q38" s="3" t="s">
        <v>74</v>
      </c>
      <c r="R38" s="3" t="s">
        <v>74</v>
      </c>
      <c r="S38" s="3" t="s">
        <v>74</v>
      </c>
      <c r="T38" s="3" t="s">
        <v>2148</v>
      </c>
      <c r="U38" s="3" t="s">
        <v>74</v>
      </c>
      <c r="V38" s="3" t="s">
        <v>2149</v>
      </c>
      <c r="W38" s="3" t="s">
        <v>2150</v>
      </c>
      <c r="X38" s="3" t="s">
        <v>310</v>
      </c>
      <c r="Y38" s="3" t="s">
        <v>2151</v>
      </c>
      <c r="Z38" s="3" t="s">
        <v>2152</v>
      </c>
      <c r="AA38" s="3" t="s">
        <v>74</v>
      </c>
      <c r="AB38" s="3" t="s">
        <v>74</v>
      </c>
      <c r="AC38" s="3" t="s">
        <v>74</v>
      </c>
      <c r="AD38" s="3" t="s">
        <v>74</v>
      </c>
      <c r="AE38" s="3" t="s">
        <v>74</v>
      </c>
      <c r="AF38" s="3" t="s">
        <v>74</v>
      </c>
      <c r="AG38" s="3">
        <v>35</v>
      </c>
      <c r="AH38" s="3">
        <v>33</v>
      </c>
      <c r="AI38" s="3">
        <v>37</v>
      </c>
      <c r="AJ38" s="3">
        <v>0</v>
      </c>
      <c r="AK38" s="3">
        <v>21</v>
      </c>
      <c r="AL38" s="3" t="s">
        <v>630</v>
      </c>
      <c r="AM38" s="3" t="s">
        <v>631</v>
      </c>
      <c r="AN38" s="3" t="s">
        <v>921</v>
      </c>
      <c r="AO38" s="3" t="s">
        <v>633</v>
      </c>
      <c r="AP38" s="3" t="s">
        <v>74</v>
      </c>
      <c r="AQ38" s="3" t="s">
        <v>74</v>
      </c>
      <c r="AR38" s="3" t="s">
        <v>635</v>
      </c>
      <c r="AS38" s="3" t="s">
        <v>636</v>
      </c>
      <c r="AT38" s="3" t="s">
        <v>706</v>
      </c>
      <c r="AU38" s="3">
        <v>2008</v>
      </c>
      <c r="AV38" s="3">
        <v>16</v>
      </c>
      <c r="AW38" s="3">
        <v>5</v>
      </c>
      <c r="AX38" s="3" t="s">
        <v>74</v>
      </c>
      <c r="AY38" s="3" t="s">
        <v>74</v>
      </c>
      <c r="AZ38" s="3" t="s">
        <v>74</v>
      </c>
      <c r="BA38" s="3" t="s">
        <v>74</v>
      </c>
      <c r="BB38" s="3">
        <v>855</v>
      </c>
      <c r="BC38" s="3">
        <v>869</v>
      </c>
      <c r="BD38" s="3" t="s">
        <v>74</v>
      </c>
      <c r="BE38" s="3" t="s">
        <v>2153</v>
      </c>
      <c r="BF38" s="3" t="s">
        <v>2154</v>
      </c>
      <c r="BG38" s="3" t="s">
        <v>74</v>
      </c>
      <c r="BH38" s="3" t="s">
        <v>74</v>
      </c>
      <c r="BI38" s="3">
        <v>15</v>
      </c>
      <c r="BJ38" s="3" t="s">
        <v>639</v>
      </c>
      <c r="BK38" s="3" t="s">
        <v>165</v>
      </c>
      <c r="BL38" s="3" t="s">
        <v>640</v>
      </c>
      <c r="BM38" s="3" t="s">
        <v>2155</v>
      </c>
      <c r="BN38" s="3" t="s">
        <v>74</v>
      </c>
      <c r="BO38" s="3" t="s">
        <v>74</v>
      </c>
      <c r="BP38" s="3" t="s">
        <v>74</v>
      </c>
      <c r="BQ38" s="3" t="s">
        <v>74</v>
      </c>
      <c r="BR38" s="3" t="s">
        <v>169</v>
      </c>
      <c r="BS38" s="3" t="s">
        <v>2156</v>
      </c>
      <c r="BT38" s="3" t="s">
        <v>106</v>
      </c>
      <c r="BU38" s="1"/>
    </row>
    <row r="39" spans="1:74">
      <c r="A39" s="3" t="s">
        <v>107</v>
      </c>
      <c r="B39" s="3" t="s">
        <v>2315</v>
      </c>
      <c r="C39" s="3" t="s">
        <v>74</v>
      </c>
      <c r="D39" s="3" t="s">
        <v>2316</v>
      </c>
      <c r="E39" s="3" t="s">
        <v>74</v>
      </c>
      <c r="F39" s="3" t="s">
        <v>2317</v>
      </c>
      <c r="G39" s="3" t="s">
        <v>74</v>
      </c>
      <c r="H39" s="3" t="s">
        <v>74</v>
      </c>
      <c r="I39" s="3" t="s">
        <v>2318</v>
      </c>
      <c r="J39" s="3" t="s">
        <v>2319</v>
      </c>
      <c r="K39" s="3" t="s">
        <v>2320</v>
      </c>
      <c r="L39" s="3" t="s">
        <v>74</v>
      </c>
      <c r="M39" s="3" t="s">
        <v>78</v>
      </c>
      <c r="N39" s="3" t="s">
        <v>114</v>
      </c>
      <c r="O39" s="3" t="s">
        <v>2321</v>
      </c>
      <c r="P39" s="3" t="s">
        <v>2322</v>
      </c>
      <c r="Q39" s="3" t="s">
        <v>2323</v>
      </c>
      <c r="R39" s="3" t="s">
        <v>74</v>
      </c>
      <c r="S39" s="3" t="s">
        <v>74</v>
      </c>
      <c r="T39" s="3" t="s">
        <v>74</v>
      </c>
      <c r="U39" s="3" t="s">
        <v>2324</v>
      </c>
      <c r="V39" s="3" t="s">
        <v>2325</v>
      </c>
      <c r="W39" s="3" t="s">
        <v>2326</v>
      </c>
      <c r="X39" s="3" t="s">
        <v>2327</v>
      </c>
      <c r="Y39" s="3" t="s">
        <v>2328</v>
      </c>
      <c r="Z39" s="3" t="s">
        <v>2329</v>
      </c>
      <c r="AA39" s="3" t="s">
        <v>2330</v>
      </c>
      <c r="AB39" s="3" t="s">
        <v>2331</v>
      </c>
      <c r="AC39" s="3" t="s">
        <v>74</v>
      </c>
      <c r="AD39" s="3" t="s">
        <v>74</v>
      </c>
      <c r="AE39" s="3" t="s">
        <v>74</v>
      </c>
      <c r="AF39" s="3" t="s">
        <v>74</v>
      </c>
      <c r="AG39" s="3">
        <v>37</v>
      </c>
      <c r="AH39" s="3">
        <v>1</v>
      </c>
      <c r="AI39" s="3">
        <v>1</v>
      </c>
      <c r="AJ39" s="3">
        <v>0</v>
      </c>
      <c r="AK39" s="3">
        <v>1</v>
      </c>
      <c r="AL39" s="3" t="s">
        <v>2332</v>
      </c>
      <c r="AM39" s="3" t="s">
        <v>2333</v>
      </c>
      <c r="AN39" s="3" t="s">
        <v>2334</v>
      </c>
      <c r="AO39" s="3" t="s">
        <v>2335</v>
      </c>
      <c r="AP39" s="3" t="s">
        <v>74</v>
      </c>
      <c r="AQ39" s="3" t="s">
        <v>2336</v>
      </c>
      <c r="AR39" s="3" t="s">
        <v>2337</v>
      </c>
      <c r="AS39" s="3" t="s">
        <v>2338</v>
      </c>
      <c r="AT39" s="3" t="s">
        <v>74</v>
      </c>
      <c r="AU39" s="3">
        <v>2006</v>
      </c>
      <c r="AV39" s="3">
        <v>257</v>
      </c>
      <c r="AW39" s="3" t="s">
        <v>74</v>
      </c>
      <c r="AX39" s="3" t="s">
        <v>74</v>
      </c>
      <c r="AY39" s="3" t="s">
        <v>74</v>
      </c>
      <c r="AZ39" s="3" t="s">
        <v>74</v>
      </c>
      <c r="BA39" s="3" t="s">
        <v>74</v>
      </c>
      <c r="BB39" s="3">
        <v>273</v>
      </c>
      <c r="BC39" s="3" t="s">
        <v>2119</v>
      </c>
      <c r="BD39" s="3" t="s">
        <v>74</v>
      </c>
      <c r="BE39" s="3" t="s">
        <v>2339</v>
      </c>
      <c r="BF39" s="3" t="s">
        <v>2340</v>
      </c>
      <c r="BG39" s="3" t="s">
        <v>74</v>
      </c>
      <c r="BH39" s="3" t="s">
        <v>74</v>
      </c>
      <c r="BI39" s="3">
        <v>3</v>
      </c>
      <c r="BJ39" s="3" t="s">
        <v>2341</v>
      </c>
      <c r="BK39" s="3" t="s">
        <v>2342</v>
      </c>
      <c r="BL39" s="3" t="s">
        <v>2343</v>
      </c>
      <c r="BM39" s="3" t="s">
        <v>2344</v>
      </c>
      <c r="BN39" s="3" t="s">
        <v>74</v>
      </c>
      <c r="BO39" s="3" t="s">
        <v>74</v>
      </c>
      <c r="BP39" s="3" t="s">
        <v>74</v>
      </c>
      <c r="BQ39" s="3" t="s">
        <v>74</v>
      </c>
      <c r="BR39" s="3" t="s">
        <v>196</v>
      </c>
      <c r="BS39" s="3" t="s">
        <v>2345</v>
      </c>
      <c r="BT39" s="3" t="s">
        <v>106</v>
      </c>
    </row>
    <row r="40" spans="1:74">
      <c r="A40" s="3" t="s">
        <v>72</v>
      </c>
      <c r="B40" s="3" t="s">
        <v>2395</v>
      </c>
      <c r="C40" s="3" t="s">
        <v>74</v>
      </c>
      <c r="D40" s="3" t="s">
        <v>74</v>
      </c>
      <c r="E40" s="3" t="s">
        <v>74</v>
      </c>
      <c r="F40" s="3" t="s">
        <v>2396</v>
      </c>
      <c r="G40" s="3" t="s">
        <v>74</v>
      </c>
      <c r="H40" s="3" t="s">
        <v>74</v>
      </c>
      <c r="I40" s="3" t="s">
        <v>2397</v>
      </c>
      <c r="J40" s="3" t="s">
        <v>2398</v>
      </c>
      <c r="K40" s="3" t="s">
        <v>74</v>
      </c>
      <c r="L40" s="3" t="s">
        <v>74</v>
      </c>
      <c r="M40" s="3" t="s">
        <v>78</v>
      </c>
      <c r="N40" s="3" t="s">
        <v>79</v>
      </c>
      <c r="O40" s="3" t="s">
        <v>74</v>
      </c>
      <c r="P40" s="3" t="s">
        <v>74</v>
      </c>
      <c r="Q40" s="3" t="s">
        <v>74</v>
      </c>
      <c r="R40" s="3" t="s">
        <v>74</v>
      </c>
      <c r="S40" s="3" t="s">
        <v>74</v>
      </c>
      <c r="T40" s="3" t="s">
        <v>2399</v>
      </c>
      <c r="U40" s="3" t="s">
        <v>2400</v>
      </c>
      <c r="V40" s="3" t="s">
        <v>2401</v>
      </c>
      <c r="W40" s="3" t="s">
        <v>2402</v>
      </c>
      <c r="X40" s="3" t="s">
        <v>2403</v>
      </c>
      <c r="Y40" s="3" t="s">
        <v>2404</v>
      </c>
      <c r="Z40" s="3" t="s">
        <v>2405</v>
      </c>
      <c r="AA40" s="3" t="s">
        <v>2406</v>
      </c>
      <c r="AB40" s="3" t="s">
        <v>2407</v>
      </c>
      <c r="AC40" s="3" t="s">
        <v>74</v>
      </c>
      <c r="AD40" s="3" t="s">
        <v>74</v>
      </c>
      <c r="AE40" s="3" t="s">
        <v>74</v>
      </c>
      <c r="AF40" s="3" t="s">
        <v>74</v>
      </c>
      <c r="AG40" s="3">
        <v>32</v>
      </c>
      <c r="AH40" s="3">
        <v>9</v>
      </c>
      <c r="AI40" s="3">
        <v>9</v>
      </c>
      <c r="AJ40" s="3">
        <v>0</v>
      </c>
      <c r="AK40" s="3">
        <v>6</v>
      </c>
      <c r="AL40" s="3" t="s">
        <v>2408</v>
      </c>
      <c r="AM40" s="3" t="s">
        <v>2409</v>
      </c>
      <c r="AN40" s="3" t="s">
        <v>2410</v>
      </c>
      <c r="AO40" s="3" t="s">
        <v>2411</v>
      </c>
      <c r="AP40" s="3" t="s">
        <v>74</v>
      </c>
      <c r="AQ40" s="3" t="s">
        <v>74</v>
      </c>
      <c r="AR40" s="3" t="s">
        <v>2398</v>
      </c>
      <c r="AS40" s="3" t="s">
        <v>2412</v>
      </c>
      <c r="AT40" s="3" t="s">
        <v>363</v>
      </c>
      <c r="AU40" s="3">
        <v>2006</v>
      </c>
      <c r="AV40" s="3">
        <v>63</v>
      </c>
      <c r="AW40" s="3" t="s">
        <v>2413</v>
      </c>
      <c r="AX40" s="3" t="s">
        <v>74</v>
      </c>
      <c r="AY40" s="3" t="s">
        <v>74</v>
      </c>
      <c r="AZ40" s="3" t="s">
        <v>74</v>
      </c>
      <c r="BA40" s="3" t="s">
        <v>74</v>
      </c>
      <c r="BB40" s="3">
        <v>585</v>
      </c>
      <c r="BC40" s="3">
        <v>590</v>
      </c>
      <c r="BD40" s="3" t="s">
        <v>74</v>
      </c>
      <c r="BE40" s="3" t="s">
        <v>74</v>
      </c>
      <c r="BF40" s="3" t="s">
        <v>74</v>
      </c>
      <c r="BG40" s="3" t="s">
        <v>74</v>
      </c>
      <c r="BH40" s="3" t="s">
        <v>74</v>
      </c>
      <c r="BI40" s="3">
        <v>6</v>
      </c>
      <c r="BJ40" s="3" t="s">
        <v>2414</v>
      </c>
      <c r="BK40" s="3" t="s">
        <v>165</v>
      </c>
      <c r="BL40" s="3" t="s">
        <v>2415</v>
      </c>
      <c r="BM40" s="3" t="s">
        <v>2416</v>
      </c>
      <c r="BN40" s="3" t="s">
        <v>74</v>
      </c>
      <c r="BO40" s="3" t="s">
        <v>74</v>
      </c>
      <c r="BP40" s="3" t="s">
        <v>74</v>
      </c>
      <c r="BQ40" s="3" t="s">
        <v>74</v>
      </c>
      <c r="BR40" s="3" t="s">
        <v>169</v>
      </c>
      <c r="BS40" s="3" t="s">
        <v>2417</v>
      </c>
      <c r="BT40" s="3" t="s">
        <v>106</v>
      </c>
      <c r="BU40" s="1"/>
    </row>
    <row r="41" spans="1:74">
      <c r="A41" s="3" t="s">
        <v>72</v>
      </c>
      <c r="B41" s="3" t="s">
        <v>2418</v>
      </c>
      <c r="C41" s="3" t="s">
        <v>74</v>
      </c>
      <c r="D41" s="3" t="s">
        <v>74</v>
      </c>
      <c r="E41" s="3" t="s">
        <v>74</v>
      </c>
      <c r="F41" s="3" t="s">
        <v>2418</v>
      </c>
      <c r="G41" s="3" t="s">
        <v>74</v>
      </c>
      <c r="H41" s="3" t="s">
        <v>74</v>
      </c>
      <c r="I41" s="3" t="s">
        <v>2419</v>
      </c>
      <c r="J41" s="3" t="s">
        <v>2420</v>
      </c>
      <c r="K41" s="3" t="s">
        <v>74</v>
      </c>
      <c r="L41" s="3" t="s">
        <v>74</v>
      </c>
      <c r="M41" s="3" t="s">
        <v>78</v>
      </c>
      <c r="N41" s="3" t="s">
        <v>79</v>
      </c>
      <c r="O41" s="3" t="s">
        <v>74</v>
      </c>
      <c r="P41" s="3" t="s">
        <v>74</v>
      </c>
      <c r="Q41" s="3" t="s">
        <v>74</v>
      </c>
      <c r="R41" s="3" t="s">
        <v>74</v>
      </c>
      <c r="S41" s="3" t="s">
        <v>74</v>
      </c>
      <c r="T41" s="3" t="s">
        <v>2421</v>
      </c>
      <c r="U41" s="3" t="s">
        <v>2422</v>
      </c>
      <c r="V41" s="3" t="s">
        <v>2423</v>
      </c>
      <c r="W41" s="3" t="s">
        <v>2424</v>
      </c>
      <c r="X41" s="3" t="s">
        <v>2425</v>
      </c>
      <c r="Y41" s="3" t="s">
        <v>2426</v>
      </c>
      <c r="Z41" s="3" t="s">
        <v>2427</v>
      </c>
      <c r="AA41" s="3" t="s">
        <v>2428</v>
      </c>
      <c r="AB41" s="3" t="s">
        <v>2429</v>
      </c>
      <c r="AC41" s="3" t="s">
        <v>74</v>
      </c>
      <c r="AD41" s="3" t="s">
        <v>74</v>
      </c>
      <c r="AE41" s="3" t="s">
        <v>74</v>
      </c>
      <c r="AF41" s="3" t="s">
        <v>74</v>
      </c>
      <c r="AG41" s="3">
        <v>73</v>
      </c>
      <c r="AH41" s="3">
        <v>60</v>
      </c>
      <c r="AI41" s="3">
        <v>60</v>
      </c>
      <c r="AJ41" s="3">
        <v>2</v>
      </c>
      <c r="AK41" s="3">
        <v>10</v>
      </c>
      <c r="AL41" s="3" t="s">
        <v>1455</v>
      </c>
      <c r="AM41" s="3" t="s">
        <v>557</v>
      </c>
      <c r="AN41" s="3" t="s">
        <v>1456</v>
      </c>
      <c r="AO41" s="3" t="s">
        <v>2430</v>
      </c>
      <c r="AP41" s="3" t="s">
        <v>2431</v>
      </c>
      <c r="AQ41" s="3" t="s">
        <v>74</v>
      </c>
      <c r="AR41" s="3" t="s">
        <v>2432</v>
      </c>
      <c r="AS41" s="3" t="s">
        <v>2433</v>
      </c>
      <c r="AT41" s="3" t="s">
        <v>2434</v>
      </c>
      <c r="AU41" s="3">
        <v>2005</v>
      </c>
      <c r="AV41" s="3">
        <v>307</v>
      </c>
      <c r="AW41" s="3" t="s">
        <v>2435</v>
      </c>
      <c r="AX41" s="3" t="s">
        <v>74</v>
      </c>
      <c r="AY41" s="3" t="s">
        <v>74</v>
      </c>
      <c r="AZ41" s="3" t="s">
        <v>74</v>
      </c>
      <c r="BA41" s="3" t="s">
        <v>74</v>
      </c>
      <c r="BB41" s="3">
        <v>270</v>
      </c>
      <c r="BC41" s="3">
        <v>293</v>
      </c>
      <c r="BD41" s="3" t="s">
        <v>74</v>
      </c>
      <c r="BE41" s="3" t="s">
        <v>2436</v>
      </c>
      <c r="BF41" s="3" t="s">
        <v>2437</v>
      </c>
      <c r="BG41" s="3" t="s">
        <v>74</v>
      </c>
      <c r="BH41" s="3" t="s">
        <v>74</v>
      </c>
      <c r="BI41" s="3">
        <v>24</v>
      </c>
      <c r="BJ41" s="3" t="s">
        <v>2438</v>
      </c>
      <c r="BK41" s="3" t="s">
        <v>165</v>
      </c>
      <c r="BL41" s="3" t="s">
        <v>2439</v>
      </c>
      <c r="BM41" s="3" t="s">
        <v>2440</v>
      </c>
      <c r="BN41" s="3" t="s">
        <v>74</v>
      </c>
      <c r="BO41" s="3" t="s">
        <v>74</v>
      </c>
      <c r="BP41" s="3" t="s">
        <v>74</v>
      </c>
      <c r="BQ41" s="3" t="s">
        <v>74</v>
      </c>
      <c r="BR41" s="3" t="s">
        <v>196</v>
      </c>
      <c r="BS41" s="3" t="s">
        <v>2441</v>
      </c>
      <c r="BT41" s="3" t="s">
        <v>106</v>
      </c>
    </row>
    <row r="42" spans="1:74">
      <c r="A42" s="3" t="s">
        <v>72</v>
      </c>
      <c r="B42" s="3" t="s">
        <v>2442</v>
      </c>
      <c r="C42" s="3" t="s">
        <v>74</v>
      </c>
      <c r="D42" s="3" t="s">
        <v>74</v>
      </c>
      <c r="E42" s="3" t="s">
        <v>74</v>
      </c>
      <c r="F42" s="3" t="s">
        <v>2442</v>
      </c>
      <c r="G42" s="3" t="s">
        <v>74</v>
      </c>
      <c r="H42" s="3" t="s">
        <v>74</v>
      </c>
      <c r="I42" s="3" t="s">
        <v>2443</v>
      </c>
      <c r="J42" s="3" t="s">
        <v>2444</v>
      </c>
      <c r="K42" s="3" t="s">
        <v>74</v>
      </c>
      <c r="L42" s="3" t="s">
        <v>74</v>
      </c>
      <c r="M42" s="3" t="s">
        <v>78</v>
      </c>
      <c r="N42" s="3" t="s">
        <v>79</v>
      </c>
      <c r="O42" s="3" t="s">
        <v>74</v>
      </c>
      <c r="P42" s="3" t="s">
        <v>74</v>
      </c>
      <c r="Q42" s="3" t="s">
        <v>74</v>
      </c>
      <c r="R42" s="3" t="s">
        <v>74</v>
      </c>
      <c r="S42" s="3" t="s">
        <v>74</v>
      </c>
      <c r="T42" s="3" t="s">
        <v>2445</v>
      </c>
      <c r="U42" s="3" t="s">
        <v>74</v>
      </c>
      <c r="V42" s="3" t="s">
        <v>2446</v>
      </c>
      <c r="W42" s="3" t="s">
        <v>2447</v>
      </c>
      <c r="X42" s="3" t="s">
        <v>2448</v>
      </c>
      <c r="Y42" s="3" t="s">
        <v>2449</v>
      </c>
      <c r="Z42" s="3" t="s">
        <v>74</v>
      </c>
      <c r="AA42" s="3" t="s">
        <v>74</v>
      </c>
      <c r="AB42" s="3" t="s">
        <v>74</v>
      </c>
      <c r="AC42" s="3" t="s">
        <v>74</v>
      </c>
      <c r="AD42" s="3" t="s">
        <v>74</v>
      </c>
      <c r="AE42" s="3" t="s">
        <v>74</v>
      </c>
      <c r="AF42" s="3" t="s">
        <v>74</v>
      </c>
      <c r="AG42" s="3">
        <v>57</v>
      </c>
      <c r="AH42" s="3">
        <v>14</v>
      </c>
      <c r="AI42" s="3">
        <v>19</v>
      </c>
      <c r="AJ42" s="3">
        <v>0</v>
      </c>
      <c r="AK42" s="3">
        <v>7</v>
      </c>
      <c r="AL42" s="3" t="s">
        <v>2450</v>
      </c>
      <c r="AM42" s="3" t="s">
        <v>2451</v>
      </c>
      <c r="AN42" s="3" t="s">
        <v>2452</v>
      </c>
      <c r="AO42" s="3" t="s">
        <v>2453</v>
      </c>
      <c r="AP42" s="3" t="s">
        <v>74</v>
      </c>
      <c r="AQ42" s="3" t="s">
        <v>74</v>
      </c>
      <c r="AR42" s="3" t="s">
        <v>2454</v>
      </c>
      <c r="AS42" s="3" t="s">
        <v>2455</v>
      </c>
      <c r="AT42" s="3" t="s">
        <v>219</v>
      </c>
      <c r="AU42" s="3">
        <v>2005</v>
      </c>
      <c r="AV42" s="3">
        <v>31</v>
      </c>
      <c r="AW42" s="3">
        <v>4</v>
      </c>
      <c r="AX42" s="3" t="s">
        <v>74</v>
      </c>
      <c r="AY42" s="3" t="s">
        <v>74</v>
      </c>
      <c r="AZ42" s="3" t="s">
        <v>74</v>
      </c>
      <c r="BA42" s="3" t="s">
        <v>74</v>
      </c>
      <c r="BB42" s="3">
        <v>504</v>
      </c>
      <c r="BC42" s="3">
        <v>536</v>
      </c>
      <c r="BD42" s="3" t="s">
        <v>74</v>
      </c>
      <c r="BE42" s="3" t="s">
        <v>2456</v>
      </c>
      <c r="BF42" s="3" t="s">
        <v>2457</v>
      </c>
      <c r="BG42" s="3" t="s">
        <v>74</v>
      </c>
      <c r="BH42" s="3" t="s">
        <v>74</v>
      </c>
      <c r="BI42" s="3">
        <v>33</v>
      </c>
      <c r="BJ42" s="3" t="s">
        <v>2458</v>
      </c>
      <c r="BK42" s="3" t="s">
        <v>1892</v>
      </c>
      <c r="BL42" s="3" t="s">
        <v>2459</v>
      </c>
      <c r="BM42" s="3" t="s">
        <v>2460</v>
      </c>
      <c r="BN42" s="3" t="s">
        <v>74</v>
      </c>
      <c r="BO42" s="3" t="s">
        <v>74</v>
      </c>
      <c r="BP42" s="3" t="s">
        <v>74</v>
      </c>
      <c r="BQ42" s="3" t="s">
        <v>74</v>
      </c>
      <c r="BR42" s="3" t="s">
        <v>169</v>
      </c>
      <c r="BS42" s="3" t="s">
        <v>2461</v>
      </c>
      <c r="BT42" s="3" t="s">
        <v>106</v>
      </c>
      <c r="BU42" s="1"/>
    </row>
    <row r="43" spans="1:74">
      <c r="A43" s="3" t="s">
        <v>72</v>
      </c>
      <c r="B43" s="3" t="s">
        <v>2653</v>
      </c>
      <c r="C43" s="3" t="s">
        <v>74</v>
      </c>
      <c r="D43" s="3" t="s">
        <v>74</v>
      </c>
      <c r="E43" s="3" t="s">
        <v>74</v>
      </c>
      <c r="F43" s="3" t="s">
        <v>2653</v>
      </c>
      <c r="G43" s="3" t="s">
        <v>74</v>
      </c>
      <c r="H43" s="3" t="s">
        <v>74</v>
      </c>
      <c r="I43" s="3" t="s">
        <v>2654</v>
      </c>
      <c r="J43" s="3" t="s">
        <v>2180</v>
      </c>
      <c r="K43" s="3" t="s">
        <v>74</v>
      </c>
      <c r="L43" s="3" t="s">
        <v>74</v>
      </c>
      <c r="M43" s="3" t="s">
        <v>78</v>
      </c>
      <c r="N43" s="3" t="s">
        <v>79</v>
      </c>
      <c r="O43" s="3" t="s">
        <v>74</v>
      </c>
      <c r="P43" s="3" t="s">
        <v>74</v>
      </c>
      <c r="Q43" s="3" t="s">
        <v>74</v>
      </c>
      <c r="R43" s="3" t="s">
        <v>74</v>
      </c>
      <c r="S43" s="3" t="s">
        <v>74</v>
      </c>
      <c r="T43" s="3" t="s">
        <v>2655</v>
      </c>
      <c r="U43" s="3" t="s">
        <v>74</v>
      </c>
      <c r="V43" s="3" t="s">
        <v>2656</v>
      </c>
      <c r="W43" s="3" t="s">
        <v>74</v>
      </c>
      <c r="X43" s="3" t="s">
        <v>74</v>
      </c>
      <c r="Y43" s="3" t="s">
        <v>2657</v>
      </c>
      <c r="Z43" s="3" t="s">
        <v>74</v>
      </c>
      <c r="AA43" s="3" t="s">
        <v>74</v>
      </c>
      <c r="AB43" s="3" t="s">
        <v>74</v>
      </c>
      <c r="AC43" s="3" t="s">
        <v>74</v>
      </c>
      <c r="AD43" s="3" t="s">
        <v>74</v>
      </c>
      <c r="AE43" s="3" t="s">
        <v>74</v>
      </c>
      <c r="AF43" s="3" t="s">
        <v>74</v>
      </c>
      <c r="AG43" s="3">
        <v>61</v>
      </c>
      <c r="AH43" s="3">
        <v>10</v>
      </c>
      <c r="AI43" s="3">
        <v>10</v>
      </c>
      <c r="AJ43" s="3">
        <v>0</v>
      </c>
      <c r="AK43" s="3">
        <v>11</v>
      </c>
      <c r="AL43" s="3" t="s">
        <v>2644</v>
      </c>
      <c r="AM43" s="3" t="s">
        <v>631</v>
      </c>
      <c r="AN43" s="3" t="s">
        <v>2645</v>
      </c>
      <c r="AO43" s="3" t="s">
        <v>2646</v>
      </c>
      <c r="AP43" s="3" t="s">
        <v>74</v>
      </c>
      <c r="AQ43" s="3" t="s">
        <v>74</v>
      </c>
      <c r="AR43" s="3" t="s">
        <v>2190</v>
      </c>
      <c r="AS43" s="3" t="s">
        <v>2191</v>
      </c>
      <c r="AT43" s="3" t="s">
        <v>584</v>
      </c>
      <c r="AU43" s="3">
        <v>1996</v>
      </c>
      <c r="AV43" s="3">
        <v>27</v>
      </c>
      <c r="AW43" s="3">
        <v>3</v>
      </c>
      <c r="AX43" s="3" t="s">
        <v>74</v>
      </c>
      <c r="AY43" s="3" t="s">
        <v>74</v>
      </c>
      <c r="AZ43" s="3" t="s">
        <v>74</v>
      </c>
      <c r="BA43" s="3" t="s">
        <v>74</v>
      </c>
      <c r="BB43" s="3">
        <v>233</v>
      </c>
      <c r="BC43" s="3">
        <v>245</v>
      </c>
      <c r="BD43" s="3" t="s">
        <v>74</v>
      </c>
      <c r="BE43" s="3" t="s">
        <v>74</v>
      </c>
      <c r="BF43" s="3" t="s">
        <v>74</v>
      </c>
      <c r="BG43" s="3" t="s">
        <v>74</v>
      </c>
      <c r="BH43" s="3" t="s">
        <v>74</v>
      </c>
      <c r="BI43" s="3">
        <v>13</v>
      </c>
      <c r="BJ43" s="3" t="s">
        <v>1625</v>
      </c>
      <c r="BK43" s="3" t="s">
        <v>299</v>
      </c>
      <c r="BL43" s="3" t="s">
        <v>1626</v>
      </c>
      <c r="BM43" s="3" t="s">
        <v>2658</v>
      </c>
      <c r="BN43" s="3" t="s">
        <v>74</v>
      </c>
      <c r="BO43" s="3" t="s">
        <v>74</v>
      </c>
      <c r="BP43" s="3" t="s">
        <v>74</v>
      </c>
      <c r="BQ43" s="3" t="s">
        <v>74</v>
      </c>
      <c r="BR43" s="3" t="s">
        <v>196</v>
      </c>
      <c r="BS43" s="3" t="s">
        <v>2659</v>
      </c>
      <c r="BT43" s="3" t="s">
        <v>106</v>
      </c>
    </row>
    <row r="44" spans="1:74">
      <c r="A44" s="3" t="s">
        <v>72</v>
      </c>
      <c r="B44" s="3" t="s">
        <v>2660</v>
      </c>
      <c r="C44" s="3" t="s">
        <v>74</v>
      </c>
      <c r="D44" s="3" t="s">
        <v>74</v>
      </c>
      <c r="E44" s="3" t="s">
        <v>74</v>
      </c>
      <c r="F44" s="3" t="s">
        <v>2660</v>
      </c>
      <c r="G44" s="3" t="s">
        <v>74</v>
      </c>
      <c r="H44" s="3" t="s">
        <v>74</v>
      </c>
      <c r="I44" s="3" t="s">
        <v>2661</v>
      </c>
      <c r="J44" s="3" t="s">
        <v>2180</v>
      </c>
      <c r="K44" s="3" t="s">
        <v>74</v>
      </c>
      <c r="L44" s="3" t="s">
        <v>74</v>
      </c>
      <c r="M44" s="3" t="s">
        <v>78</v>
      </c>
      <c r="N44" s="3" t="s">
        <v>79</v>
      </c>
      <c r="O44" s="3" t="s">
        <v>74</v>
      </c>
      <c r="P44" s="3" t="s">
        <v>74</v>
      </c>
      <c r="Q44" s="3" t="s">
        <v>74</v>
      </c>
      <c r="R44" s="3" t="s">
        <v>74</v>
      </c>
      <c r="S44" s="3" t="s">
        <v>74</v>
      </c>
      <c r="T44" s="3" t="s">
        <v>2662</v>
      </c>
      <c r="U44" s="3" t="s">
        <v>74</v>
      </c>
      <c r="V44" s="3" t="s">
        <v>2663</v>
      </c>
      <c r="W44" s="3" t="s">
        <v>74</v>
      </c>
      <c r="X44" s="3" t="s">
        <v>74</v>
      </c>
      <c r="Y44" s="3" t="s">
        <v>2664</v>
      </c>
      <c r="Z44" s="3" t="s">
        <v>74</v>
      </c>
      <c r="AA44" s="3" t="s">
        <v>74</v>
      </c>
      <c r="AB44" s="3" t="s">
        <v>74</v>
      </c>
      <c r="AC44" s="3" t="s">
        <v>74</v>
      </c>
      <c r="AD44" s="3" t="s">
        <v>74</v>
      </c>
      <c r="AE44" s="3" t="s">
        <v>74</v>
      </c>
      <c r="AF44" s="3" t="s">
        <v>74</v>
      </c>
      <c r="AG44" s="3">
        <v>0</v>
      </c>
      <c r="AH44" s="3">
        <v>2</v>
      </c>
      <c r="AI44" s="3">
        <v>2</v>
      </c>
      <c r="AJ44" s="3">
        <v>0</v>
      </c>
      <c r="AK44" s="3">
        <v>2</v>
      </c>
      <c r="AL44" s="3" t="s">
        <v>2644</v>
      </c>
      <c r="AM44" s="3" t="s">
        <v>631</v>
      </c>
      <c r="AN44" s="3" t="s">
        <v>2645</v>
      </c>
      <c r="AO44" s="3" t="s">
        <v>2646</v>
      </c>
      <c r="AP44" s="3" t="s">
        <v>74</v>
      </c>
      <c r="AQ44" s="3" t="s">
        <v>74</v>
      </c>
      <c r="AR44" s="3" t="s">
        <v>2190</v>
      </c>
      <c r="AS44" s="3" t="s">
        <v>2191</v>
      </c>
      <c r="AT44" s="3" t="s">
        <v>480</v>
      </c>
      <c r="AU44" s="3">
        <v>1996</v>
      </c>
      <c r="AV44" s="3">
        <v>27</v>
      </c>
      <c r="AW44" s="3">
        <v>2</v>
      </c>
      <c r="AX44" s="3" t="s">
        <v>74</v>
      </c>
      <c r="AY44" s="3" t="s">
        <v>74</v>
      </c>
      <c r="AZ44" s="3" t="s">
        <v>74</v>
      </c>
      <c r="BA44" s="3" t="s">
        <v>74</v>
      </c>
      <c r="BB44" s="3">
        <v>135</v>
      </c>
      <c r="BC44" s="3">
        <v>142</v>
      </c>
      <c r="BD44" s="3" t="s">
        <v>74</v>
      </c>
      <c r="BE44" s="3" t="s">
        <v>74</v>
      </c>
      <c r="BF44" s="3" t="s">
        <v>74</v>
      </c>
      <c r="BG44" s="3" t="s">
        <v>74</v>
      </c>
      <c r="BH44" s="3" t="s">
        <v>74</v>
      </c>
      <c r="BI44" s="3">
        <v>8</v>
      </c>
      <c r="BJ44" s="3" t="s">
        <v>1625</v>
      </c>
      <c r="BK44" s="3" t="s">
        <v>165</v>
      </c>
      <c r="BL44" s="3" t="s">
        <v>1626</v>
      </c>
      <c r="BM44" s="3" t="s">
        <v>2665</v>
      </c>
      <c r="BN44" s="3" t="s">
        <v>74</v>
      </c>
      <c r="BO44" s="3" t="s">
        <v>74</v>
      </c>
      <c r="BP44" s="3" t="s">
        <v>74</v>
      </c>
      <c r="BQ44" s="3" t="s">
        <v>74</v>
      </c>
      <c r="BR44" s="3" t="s">
        <v>196</v>
      </c>
      <c r="BS44" s="3" t="s">
        <v>2666</v>
      </c>
      <c r="BT44" s="3" t="s">
        <v>106</v>
      </c>
    </row>
    <row r="46" spans="1:74">
      <c r="A46">
        <f>COUNTA(A2:A44)</f>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95CB6-672F-4001-9C69-CE3D61793DF6}">
  <dimension ref="A1:BV24"/>
  <sheetViews>
    <sheetView topLeftCell="A8" workbookViewId="0">
      <selection activeCell="A25" sqref="A25"/>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2" t="s">
        <v>72</v>
      </c>
      <c r="B2" s="2" t="s">
        <v>73</v>
      </c>
      <c r="C2" s="2" t="s">
        <v>74</v>
      </c>
      <c r="D2" s="2" t="s">
        <v>74</v>
      </c>
      <c r="E2" s="2" t="s">
        <v>74</v>
      </c>
      <c r="F2" s="2" t="s">
        <v>75</v>
      </c>
      <c r="G2" s="2" t="s">
        <v>74</v>
      </c>
      <c r="H2" s="2" t="s">
        <v>74</v>
      </c>
      <c r="I2" s="2" t="s">
        <v>76</v>
      </c>
      <c r="J2" s="2" t="s">
        <v>77</v>
      </c>
      <c r="K2" s="2" t="s">
        <v>74</v>
      </c>
      <c r="L2" s="2" t="s">
        <v>74</v>
      </c>
      <c r="M2" s="2" t="s">
        <v>78</v>
      </c>
      <c r="N2" s="2" t="s">
        <v>79</v>
      </c>
      <c r="O2" s="2" t="s">
        <v>74</v>
      </c>
      <c r="P2" s="2" t="s">
        <v>74</v>
      </c>
      <c r="Q2" s="2" t="s">
        <v>74</v>
      </c>
      <c r="R2" s="2" t="s">
        <v>74</v>
      </c>
      <c r="S2" s="2" t="s">
        <v>74</v>
      </c>
      <c r="T2" s="2" t="s">
        <v>80</v>
      </c>
      <c r="U2" s="2" t="s">
        <v>81</v>
      </c>
      <c r="V2" s="2" t="s">
        <v>82</v>
      </c>
      <c r="W2" s="2" t="s">
        <v>83</v>
      </c>
      <c r="X2" s="2" t="s">
        <v>84</v>
      </c>
      <c r="Y2" s="2" t="s">
        <v>85</v>
      </c>
      <c r="Z2" s="2" t="s">
        <v>86</v>
      </c>
      <c r="AA2" s="2" t="s">
        <v>74</v>
      </c>
      <c r="AB2" s="2" t="s">
        <v>87</v>
      </c>
      <c r="AC2" s="2" t="s">
        <v>88</v>
      </c>
      <c r="AD2" s="2" t="s">
        <v>88</v>
      </c>
      <c r="AE2" s="2" t="s">
        <v>89</v>
      </c>
      <c r="AF2" s="2" t="s">
        <v>74</v>
      </c>
      <c r="AG2" s="2">
        <v>48</v>
      </c>
      <c r="AH2" s="2">
        <v>0</v>
      </c>
      <c r="AI2" s="2">
        <v>0</v>
      </c>
      <c r="AJ2" s="2">
        <v>1</v>
      </c>
      <c r="AK2" s="2">
        <v>2</v>
      </c>
      <c r="AL2" s="2" t="s">
        <v>90</v>
      </c>
      <c r="AM2" s="2" t="s">
        <v>91</v>
      </c>
      <c r="AN2" s="2" t="s">
        <v>92</v>
      </c>
      <c r="AO2" s="2" t="s">
        <v>93</v>
      </c>
      <c r="AP2" s="2" t="s">
        <v>94</v>
      </c>
      <c r="AQ2" s="2" t="s">
        <v>74</v>
      </c>
      <c r="AR2" s="2" t="s">
        <v>95</v>
      </c>
      <c r="AS2" s="2" t="s">
        <v>96</v>
      </c>
      <c r="AT2" s="2" t="s">
        <v>97</v>
      </c>
      <c r="AU2" s="2">
        <v>2023</v>
      </c>
      <c r="AV2" s="2">
        <v>9</v>
      </c>
      <c r="AW2" s="2">
        <v>1</v>
      </c>
      <c r="AX2" s="2" t="s">
        <v>74</v>
      </c>
      <c r="AY2" s="2" t="s">
        <v>74</v>
      </c>
      <c r="AZ2" s="2" t="s">
        <v>74</v>
      </c>
      <c r="BA2" s="2" t="s">
        <v>74</v>
      </c>
      <c r="BB2" s="2" t="s">
        <v>74</v>
      </c>
      <c r="BC2" s="2" t="s">
        <v>74</v>
      </c>
      <c r="BD2" s="2">
        <v>24</v>
      </c>
      <c r="BE2" s="2" t="s">
        <v>98</v>
      </c>
      <c r="BF2" s="2" t="s">
        <v>99</v>
      </c>
      <c r="BG2" s="2" t="s">
        <v>74</v>
      </c>
      <c r="BH2" s="2" t="s">
        <v>74</v>
      </c>
      <c r="BI2" s="2">
        <v>16</v>
      </c>
      <c r="BJ2" s="2" t="s">
        <v>100</v>
      </c>
      <c r="BK2" s="2" t="s">
        <v>101</v>
      </c>
      <c r="BL2" s="2" t="s">
        <v>100</v>
      </c>
      <c r="BM2" s="2" t="s">
        <v>102</v>
      </c>
      <c r="BN2" s="2">
        <v>36570696</v>
      </c>
      <c r="BO2" s="2" t="s">
        <v>103</v>
      </c>
      <c r="BP2" s="2" t="s">
        <v>74</v>
      </c>
      <c r="BQ2" s="2" t="s">
        <v>74</v>
      </c>
      <c r="BR2" s="2" t="s">
        <v>104</v>
      </c>
      <c r="BS2" s="2" t="s">
        <v>105</v>
      </c>
      <c r="BT2" s="2" t="s">
        <v>106</v>
      </c>
    </row>
    <row r="3" spans="1:74">
      <c r="A3" s="3" t="s">
        <v>72</v>
      </c>
      <c r="B3" s="3" t="s">
        <v>249</v>
      </c>
      <c r="C3" s="3" t="s">
        <v>74</v>
      </c>
      <c r="D3" s="3" t="s">
        <v>74</v>
      </c>
      <c r="E3" s="3" t="s">
        <v>74</v>
      </c>
      <c r="F3" s="3" t="s">
        <v>250</v>
      </c>
      <c r="G3" s="3" t="s">
        <v>74</v>
      </c>
      <c r="H3" s="3" t="s">
        <v>74</v>
      </c>
      <c r="I3" s="3" t="s">
        <v>251</v>
      </c>
      <c r="J3" s="3" t="s">
        <v>252</v>
      </c>
      <c r="K3" s="3" t="s">
        <v>74</v>
      </c>
      <c r="L3" s="3" t="s">
        <v>74</v>
      </c>
      <c r="M3" s="3" t="s">
        <v>78</v>
      </c>
      <c r="N3" s="3" t="s">
        <v>79</v>
      </c>
      <c r="O3" s="3" t="s">
        <v>74</v>
      </c>
      <c r="P3" s="3" t="s">
        <v>74</v>
      </c>
      <c r="Q3" s="3" t="s">
        <v>74</v>
      </c>
      <c r="R3" s="3" t="s">
        <v>74</v>
      </c>
      <c r="S3" s="3" t="s">
        <v>74</v>
      </c>
      <c r="T3" s="3" t="s">
        <v>253</v>
      </c>
      <c r="U3" s="3" t="s">
        <v>74</v>
      </c>
      <c r="V3" s="3" t="s">
        <v>254</v>
      </c>
      <c r="W3" s="3" t="s">
        <v>255</v>
      </c>
      <c r="X3" s="3" t="s">
        <v>256</v>
      </c>
      <c r="Y3" s="3" t="s">
        <v>257</v>
      </c>
      <c r="Z3" s="3" t="s">
        <v>258</v>
      </c>
      <c r="AA3" s="3" t="s">
        <v>259</v>
      </c>
      <c r="AB3" s="3" t="s">
        <v>260</v>
      </c>
      <c r="AC3" s="3" t="s">
        <v>74</v>
      </c>
      <c r="AD3" s="3" t="s">
        <v>74</v>
      </c>
      <c r="AE3" s="3" t="s">
        <v>74</v>
      </c>
      <c r="AF3" s="3" t="s">
        <v>74</v>
      </c>
      <c r="AG3" s="3">
        <v>29</v>
      </c>
      <c r="AH3" s="3">
        <v>4</v>
      </c>
      <c r="AI3" s="3">
        <v>4</v>
      </c>
      <c r="AJ3" s="3">
        <v>3</v>
      </c>
      <c r="AK3" s="3">
        <v>6</v>
      </c>
      <c r="AL3" s="3" t="s">
        <v>261</v>
      </c>
      <c r="AM3" s="3" t="s">
        <v>262</v>
      </c>
      <c r="AN3" s="3" t="s">
        <v>263</v>
      </c>
      <c r="AO3" s="3" t="s">
        <v>264</v>
      </c>
      <c r="AP3" s="3" t="s">
        <v>265</v>
      </c>
      <c r="AQ3" s="3" t="s">
        <v>74</v>
      </c>
      <c r="AR3" s="3" t="s">
        <v>266</v>
      </c>
      <c r="AS3" s="3" t="s">
        <v>267</v>
      </c>
      <c r="AT3" s="3" t="s">
        <v>268</v>
      </c>
      <c r="AU3" s="3">
        <v>2022</v>
      </c>
      <c r="AV3" s="3">
        <v>7</v>
      </c>
      <c r="AW3" s="3">
        <v>3</v>
      </c>
      <c r="AX3" s="3" t="s">
        <v>74</v>
      </c>
      <c r="AY3" s="3" t="s">
        <v>74</v>
      </c>
      <c r="AZ3" s="3" t="s">
        <v>74</v>
      </c>
      <c r="BA3" s="3" t="s">
        <v>74</v>
      </c>
      <c r="BB3" s="3">
        <v>347</v>
      </c>
      <c r="BC3" s="3">
        <v>360</v>
      </c>
      <c r="BD3" s="3" t="s">
        <v>74</v>
      </c>
      <c r="BE3" s="3" t="s">
        <v>269</v>
      </c>
      <c r="BF3" s="3" t="s">
        <v>270</v>
      </c>
      <c r="BG3" s="3" t="s">
        <v>74</v>
      </c>
      <c r="BH3" s="3" t="s">
        <v>271</v>
      </c>
      <c r="BI3" s="3">
        <v>14</v>
      </c>
      <c r="BJ3" s="3" t="s">
        <v>164</v>
      </c>
      <c r="BK3" s="3" t="s">
        <v>101</v>
      </c>
      <c r="BL3" s="3" t="s">
        <v>166</v>
      </c>
      <c r="BM3" s="3" t="s">
        <v>272</v>
      </c>
      <c r="BN3" s="3" t="s">
        <v>74</v>
      </c>
      <c r="BO3" s="3" t="s">
        <v>74</v>
      </c>
      <c r="BP3" s="3" t="s">
        <v>74</v>
      </c>
      <c r="BQ3" s="3" t="s">
        <v>74</v>
      </c>
      <c r="BR3" s="3" t="s">
        <v>169</v>
      </c>
      <c r="BS3" s="3" t="s">
        <v>273</v>
      </c>
      <c r="BT3" s="3" t="s">
        <v>106</v>
      </c>
      <c r="BU3" s="1"/>
    </row>
    <row r="4" spans="1:74">
      <c r="A4" s="3" t="s">
        <v>72</v>
      </c>
      <c r="B4" s="3" t="s">
        <v>417</v>
      </c>
      <c r="C4" s="3" t="s">
        <v>74</v>
      </c>
      <c r="D4" s="3" t="s">
        <v>74</v>
      </c>
      <c r="E4" s="3" t="s">
        <v>74</v>
      </c>
      <c r="F4" s="3" t="s">
        <v>418</v>
      </c>
      <c r="G4" s="3" t="s">
        <v>74</v>
      </c>
      <c r="H4" s="3" t="s">
        <v>74</v>
      </c>
      <c r="I4" s="3" t="s">
        <v>419</v>
      </c>
      <c r="J4" s="3" t="s">
        <v>420</v>
      </c>
      <c r="K4" s="3" t="s">
        <v>74</v>
      </c>
      <c r="L4" s="3" t="s">
        <v>74</v>
      </c>
      <c r="M4" s="3" t="s">
        <v>78</v>
      </c>
      <c r="N4" s="3" t="s">
        <v>79</v>
      </c>
      <c r="O4" s="3" t="s">
        <v>74</v>
      </c>
      <c r="P4" s="3" t="s">
        <v>74</v>
      </c>
      <c r="Q4" s="3" t="s">
        <v>74</v>
      </c>
      <c r="R4" s="3" t="s">
        <v>74</v>
      </c>
      <c r="S4" s="3" t="s">
        <v>74</v>
      </c>
      <c r="T4" s="3" t="s">
        <v>74</v>
      </c>
      <c r="U4" s="3" t="s">
        <v>74</v>
      </c>
      <c r="V4" s="3" t="s">
        <v>421</v>
      </c>
      <c r="W4" s="3" t="s">
        <v>422</v>
      </c>
      <c r="X4" s="3" t="s">
        <v>423</v>
      </c>
      <c r="Y4" s="3" t="s">
        <v>424</v>
      </c>
      <c r="Z4" s="3" t="s">
        <v>425</v>
      </c>
      <c r="AA4" s="3" t="s">
        <v>74</v>
      </c>
      <c r="AB4" s="3" t="s">
        <v>426</v>
      </c>
      <c r="AC4" s="3" t="s">
        <v>74</v>
      </c>
      <c r="AD4" s="3" t="s">
        <v>74</v>
      </c>
      <c r="AE4" s="3" t="s">
        <v>74</v>
      </c>
      <c r="AF4" s="3" t="s">
        <v>74</v>
      </c>
      <c r="AG4" s="3">
        <v>50</v>
      </c>
      <c r="AH4" s="3">
        <v>0</v>
      </c>
      <c r="AI4" s="3">
        <v>0</v>
      </c>
      <c r="AJ4" s="3">
        <v>0</v>
      </c>
      <c r="AK4" s="3">
        <v>2</v>
      </c>
      <c r="AL4" s="3" t="s">
        <v>427</v>
      </c>
      <c r="AM4" s="3" t="s">
        <v>428</v>
      </c>
      <c r="AN4" s="3" t="s">
        <v>429</v>
      </c>
      <c r="AO4" s="3" t="s">
        <v>430</v>
      </c>
      <c r="AP4" s="3" t="s">
        <v>431</v>
      </c>
      <c r="AQ4" s="3" t="s">
        <v>74</v>
      </c>
      <c r="AR4" s="3" t="s">
        <v>432</v>
      </c>
      <c r="AS4" s="3" t="s">
        <v>433</v>
      </c>
      <c r="AT4" s="3" t="s">
        <v>97</v>
      </c>
      <c r="AU4" s="3">
        <v>2021</v>
      </c>
      <c r="AV4" s="3">
        <v>48</v>
      </c>
      <c r="AW4" s="3">
        <v>1</v>
      </c>
      <c r="AX4" s="3" t="s">
        <v>74</v>
      </c>
      <c r="AY4" s="3" t="s">
        <v>74</v>
      </c>
      <c r="AZ4" s="3" t="s">
        <v>74</v>
      </c>
      <c r="BA4" s="3" t="s">
        <v>74</v>
      </c>
      <c r="BB4" s="3">
        <v>71</v>
      </c>
      <c r="BC4" s="3">
        <v>86</v>
      </c>
      <c r="BD4" s="3" t="s">
        <v>434</v>
      </c>
      <c r="BE4" s="3" t="s">
        <v>435</v>
      </c>
      <c r="BF4" s="3" t="s">
        <v>436</v>
      </c>
      <c r="BG4" s="3" t="s">
        <v>74</v>
      </c>
      <c r="BH4" s="3" t="s">
        <v>74</v>
      </c>
      <c r="BI4" s="3">
        <v>16</v>
      </c>
      <c r="BJ4" s="3" t="s">
        <v>437</v>
      </c>
      <c r="BK4" s="3" t="s">
        <v>246</v>
      </c>
      <c r="BL4" s="3" t="s">
        <v>437</v>
      </c>
      <c r="BM4" s="3" t="s">
        <v>438</v>
      </c>
      <c r="BN4" s="3" t="s">
        <v>74</v>
      </c>
      <c r="BO4" s="3" t="s">
        <v>74</v>
      </c>
      <c r="BP4" s="3" t="s">
        <v>74</v>
      </c>
      <c r="BQ4" s="3" t="s">
        <v>74</v>
      </c>
      <c r="BR4" s="3" t="s">
        <v>196</v>
      </c>
      <c r="BS4" s="3" t="s">
        <v>439</v>
      </c>
      <c r="BT4" s="3" t="s">
        <v>106</v>
      </c>
    </row>
    <row r="5" spans="1:74">
      <c r="A5" s="3" t="s">
        <v>72</v>
      </c>
      <c r="B5" s="3" t="s">
        <v>440</v>
      </c>
      <c r="C5" s="3" t="s">
        <v>74</v>
      </c>
      <c r="D5" s="3" t="s">
        <v>74</v>
      </c>
      <c r="E5" s="3" t="s">
        <v>74</v>
      </c>
      <c r="F5" s="3" t="s">
        <v>441</v>
      </c>
      <c r="G5" s="3" t="s">
        <v>74</v>
      </c>
      <c r="H5" s="3" t="s">
        <v>74</v>
      </c>
      <c r="I5" s="3" t="s">
        <v>442</v>
      </c>
      <c r="J5" s="3" t="s">
        <v>443</v>
      </c>
      <c r="K5" s="3" t="s">
        <v>74</v>
      </c>
      <c r="L5" s="3" t="s">
        <v>74</v>
      </c>
      <c r="M5" s="3" t="s">
        <v>78</v>
      </c>
      <c r="N5" s="3" t="s">
        <v>79</v>
      </c>
      <c r="O5" s="3" t="s">
        <v>74</v>
      </c>
      <c r="P5" s="3" t="s">
        <v>74</v>
      </c>
      <c r="Q5" s="3" t="s">
        <v>74</v>
      </c>
      <c r="R5" s="3" t="s">
        <v>74</v>
      </c>
      <c r="S5" s="3" t="s">
        <v>74</v>
      </c>
      <c r="T5" s="3" t="s">
        <v>74</v>
      </c>
      <c r="U5" s="3" t="s">
        <v>444</v>
      </c>
      <c r="V5" s="3" t="s">
        <v>445</v>
      </c>
      <c r="W5" s="3" t="s">
        <v>446</v>
      </c>
      <c r="X5" s="3" t="s">
        <v>447</v>
      </c>
      <c r="Y5" s="3" t="s">
        <v>448</v>
      </c>
      <c r="Z5" s="3" t="s">
        <v>449</v>
      </c>
      <c r="AA5" s="3" t="s">
        <v>74</v>
      </c>
      <c r="AB5" s="3" t="s">
        <v>74</v>
      </c>
      <c r="AC5" s="3" t="s">
        <v>74</v>
      </c>
      <c r="AD5" s="3" t="s">
        <v>74</v>
      </c>
      <c r="AE5" s="3" t="s">
        <v>74</v>
      </c>
      <c r="AF5" s="3" t="s">
        <v>74</v>
      </c>
      <c r="AG5" s="3">
        <v>191</v>
      </c>
      <c r="AH5" s="3">
        <v>5</v>
      </c>
      <c r="AI5" s="3">
        <v>5</v>
      </c>
      <c r="AJ5" s="3">
        <v>1</v>
      </c>
      <c r="AK5" s="3">
        <v>1</v>
      </c>
      <c r="AL5" s="3" t="s">
        <v>450</v>
      </c>
      <c r="AM5" s="3" t="s">
        <v>451</v>
      </c>
      <c r="AN5" s="3" t="s">
        <v>452</v>
      </c>
      <c r="AO5" s="3" t="s">
        <v>453</v>
      </c>
      <c r="AP5" s="3" t="s">
        <v>454</v>
      </c>
      <c r="AQ5" s="3" t="s">
        <v>74</v>
      </c>
      <c r="AR5" s="3" t="s">
        <v>455</v>
      </c>
      <c r="AS5" s="3" t="s">
        <v>456</v>
      </c>
      <c r="AT5" s="3" t="s">
        <v>457</v>
      </c>
      <c r="AU5" s="3">
        <v>2021</v>
      </c>
      <c r="AV5" s="3">
        <v>125</v>
      </c>
      <c r="AW5" s="3">
        <v>1</v>
      </c>
      <c r="AX5" s="3" t="s">
        <v>74</v>
      </c>
      <c r="AY5" s="3" t="s">
        <v>74</v>
      </c>
      <c r="AZ5" s="3" t="s">
        <v>74</v>
      </c>
      <c r="BA5" s="3" t="s">
        <v>74</v>
      </c>
      <c r="BB5" s="3">
        <v>91</v>
      </c>
      <c r="BC5" s="3">
        <v>122</v>
      </c>
      <c r="BD5" s="3" t="s">
        <v>74</v>
      </c>
      <c r="BE5" s="3" t="s">
        <v>458</v>
      </c>
      <c r="BF5" s="3" t="s">
        <v>459</v>
      </c>
      <c r="BG5" s="3" t="s">
        <v>74</v>
      </c>
      <c r="BH5" s="3" t="s">
        <v>74</v>
      </c>
      <c r="BI5" s="3">
        <v>32</v>
      </c>
      <c r="BJ5" s="3" t="s">
        <v>460</v>
      </c>
      <c r="BK5" s="3" t="s">
        <v>246</v>
      </c>
      <c r="BL5" s="3" t="s">
        <v>460</v>
      </c>
      <c r="BM5" s="3" t="s">
        <v>461</v>
      </c>
      <c r="BN5" s="3" t="s">
        <v>74</v>
      </c>
      <c r="BO5" s="3" t="s">
        <v>74</v>
      </c>
      <c r="BP5" s="3" t="s">
        <v>74</v>
      </c>
      <c r="BQ5" s="3" t="s">
        <v>74</v>
      </c>
      <c r="BR5" s="3" t="s">
        <v>196</v>
      </c>
      <c r="BS5" s="3" t="s">
        <v>462</v>
      </c>
      <c r="BT5" s="3" t="s">
        <v>106</v>
      </c>
    </row>
    <row r="6" spans="1:74" ht="22.5" customHeight="1">
      <c r="A6" s="3" t="s">
        <v>72</v>
      </c>
      <c r="B6" s="3" t="s">
        <v>733</v>
      </c>
      <c r="C6" s="3" t="s">
        <v>74</v>
      </c>
      <c r="D6" s="3" t="s">
        <v>74</v>
      </c>
      <c r="E6" s="3" t="s">
        <v>74</v>
      </c>
      <c r="F6" s="3" t="s">
        <v>734</v>
      </c>
      <c r="G6" s="3" t="s">
        <v>74</v>
      </c>
      <c r="H6" s="3" t="s">
        <v>74</v>
      </c>
      <c r="I6" s="3" t="s">
        <v>735</v>
      </c>
      <c r="J6" s="3" t="s">
        <v>398</v>
      </c>
      <c r="K6" s="3" t="s">
        <v>74</v>
      </c>
      <c r="L6" s="3" t="s">
        <v>74</v>
      </c>
      <c r="M6" s="3" t="s">
        <v>78</v>
      </c>
      <c r="N6" s="3" t="s">
        <v>79</v>
      </c>
      <c r="O6" s="3" t="s">
        <v>74</v>
      </c>
      <c r="P6" s="3" t="s">
        <v>74</v>
      </c>
      <c r="Q6" s="3" t="s">
        <v>74</v>
      </c>
      <c r="R6" s="3" t="s">
        <v>74</v>
      </c>
      <c r="S6" s="3" t="s">
        <v>74</v>
      </c>
      <c r="T6" s="3" t="s">
        <v>736</v>
      </c>
      <c r="U6" s="3" t="s">
        <v>737</v>
      </c>
      <c r="V6" s="3" t="s">
        <v>738</v>
      </c>
      <c r="W6" s="3" t="s">
        <v>739</v>
      </c>
      <c r="X6" s="3" t="s">
        <v>740</v>
      </c>
      <c r="Y6" s="3" t="s">
        <v>741</v>
      </c>
      <c r="Z6" s="3" t="s">
        <v>742</v>
      </c>
      <c r="AA6" s="3" t="s">
        <v>74</v>
      </c>
      <c r="AB6" s="3" t="s">
        <v>74</v>
      </c>
      <c r="AC6" s="3" t="s">
        <v>74</v>
      </c>
      <c r="AD6" s="3" t="s">
        <v>74</v>
      </c>
      <c r="AE6" s="3" t="s">
        <v>74</v>
      </c>
      <c r="AF6" s="3" t="s">
        <v>74</v>
      </c>
      <c r="AG6" s="3">
        <v>54</v>
      </c>
      <c r="AH6" s="3">
        <v>8</v>
      </c>
      <c r="AI6" s="3">
        <v>8</v>
      </c>
      <c r="AJ6" s="3">
        <v>2</v>
      </c>
      <c r="AK6" s="3">
        <v>23</v>
      </c>
      <c r="AL6" s="3" t="s">
        <v>405</v>
      </c>
      <c r="AM6" s="3" t="s">
        <v>154</v>
      </c>
      <c r="AN6" s="3" t="s">
        <v>679</v>
      </c>
      <c r="AO6" s="3" t="s">
        <v>407</v>
      </c>
      <c r="AP6" s="3" t="s">
        <v>408</v>
      </c>
      <c r="AQ6" s="3" t="s">
        <v>74</v>
      </c>
      <c r="AR6" s="3" t="s">
        <v>398</v>
      </c>
      <c r="AS6" s="3" t="s">
        <v>409</v>
      </c>
      <c r="AT6" s="3" t="s">
        <v>219</v>
      </c>
      <c r="AU6" s="3">
        <v>2020</v>
      </c>
      <c r="AV6" s="3">
        <v>20</v>
      </c>
      <c r="AW6" s="3">
        <v>3</v>
      </c>
      <c r="AX6" s="3" t="s">
        <v>74</v>
      </c>
      <c r="AY6" s="3" t="s">
        <v>74</v>
      </c>
      <c r="AZ6" s="3" t="s">
        <v>74</v>
      </c>
      <c r="BA6" s="3" t="s">
        <v>74</v>
      </c>
      <c r="BB6" s="3">
        <v>773</v>
      </c>
      <c r="BC6" s="3">
        <v>786</v>
      </c>
      <c r="BD6" s="3" t="s">
        <v>74</v>
      </c>
      <c r="BE6" s="3" t="s">
        <v>743</v>
      </c>
      <c r="BF6" s="3" t="s">
        <v>744</v>
      </c>
      <c r="BG6" s="3" t="s">
        <v>74</v>
      </c>
      <c r="BH6" s="3" t="s">
        <v>74</v>
      </c>
      <c r="BI6" s="3">
        <v>14</v>
      </c>
      <c r="BJ6" s="3" t="s">
        <v>413</v>
      </c>
      <c r="BK6" s="3" t="s">
        <v>165</v>
      </c>
      <c r="BL6" s="3" t="s">
        <v>414</v>
      </c>
      <c r="BM6" s="3" t="s">
        <v>745</v>
      </c>
      <c r="BN6" s="3" t="s">
        <v>74</v>
      </c>
      <c r="BO6" s="3" t="s">
        <v>542</v>
      </c>
      <c r="BP6" s="3" t="s">
        <v>74</v>
      </c>
      <c r="BQ6" s="3" t="s">
        <v>74</v>
      </c>
      <c r="BR6" s="3" t="s">
        <v>196</v>
      </c>
      <c r="BS6" s="3" t="s">
        <v>746</v>
      </c>
      <c r="BT6" s="3" t="s">
        <v>106</v>
      </c>
    </row>
    <row r="7" spans="1:74">
      <c r="A7" s="3" t="s">
        <v>72</v>
      </c>
      <c r="B7" s="3" t="s">
        <v>785</v>
      </c>
      <c r="C7" s="3" t="s">
        <v>74</v>
      </c>
      <c r="D7" s="3" t="s">
        <v>74</v>
      </c>
      <c r="E7" s="3" t="s">
        <v>74</v>
      </c>
      <c r="F7" s="3" t="s">
        <v>786</v>
      </c>
      <c r="G7" s="3" t="s">
        <v>74</v>
      </c>
      <c r="H7" s="3" t="s">
        <v>74</v>
      </c>
      <c r="I7" s="3" t="s">
        <v>787</v>
      </c>
      <c r="J7" s="3" t="s">
        <v>141</v>
      </c>
      <c r="K7" s="3" t="s">
        <v>74</v>
      </c>
      <c r="L7" s="3" t="s">
        <v>74</v>
      </c>
      <c r="M7" s="3" t="s">
        <v>78</v>
      </c>
      <c r="N7" s="3" t="s">
        <v>79</v>
      </c>
      <c r="O7" s="3" t="s">
        <v>74</v>
      </c>
      <c r="P7" s="3" t="s">
        <v>74</v>
      </c>
      <c r="Q7" s="3" t="s">
        <v>74</v>
      </c>
      <c r="R7" s="3" t="s">
        <v>74</v>
      </c>
      <c r="S7" s="3" t="s">
        <v>74</v>
      </c>
      <c r="T7" s="3" t="s">
        <v>788</v>
      </c>
      <c r="U7" s="3" t="s">
        <v>789</v>
      </c>
      <c r="V7" s="3" t="s">
        <v>790</v>
      </c>
      <c r="W7" s="3" t="s">
        <v>791</v>
      </c>
      <c r="X7" s="3" t="s">
        <v>792</v>
      </c>
      <c r="Y7" s="3" t="s">
        <v>793</v>
      </c>
      <c r="Z7" s="3" t="s">
        <v>794</v>
      </c>
      <c r="AA7" s="3" t="s">
        <v>795</v>
      </c>
      <c r="AB7" s="3" t="s">
        <v>796</v>
      </c>
      <c r="AC7" s="3" t="s">
        <v>797</v>
      </c>
      <c r="AD7" s="3" t="s">
        <v>798</v>
      </c>
      <c r="AE7" s="3" t="s">
        <v>799</v>
      </c>
      <c r="AF7" s="3" t="s">
        <v>74</v>
      </c>
      <c r="AG7" s="3">
        <v>49</v>
      </c>
      <c r="AH7" s="3">
        <v>5</v>
      </c>
      <c r="AI7" s="3">
        <v>5</v>
      </c>
      <c r="AJ7" s="3">
        <v>0</v>
      </c>
      <c r="AK7" s="3">
        <v>15</v>
      </c>
      <c r="AL7" s="3" t="s">
        <v>153</v>
      </c>
      <c r="AM7" s="3" t="s">
        <v>154</v>
      </c>
      <c r="AN7" s="3" t="s">
        <v>155</v>
      </c>
      <c r="AO7" s="3" t="s">
        <v>156</v>
      </c>
      <c r="AP7" s="3" t="s">
        <v>157</v>
      </c>
      <c r="AQ7" s="3" t="s">
        <v>74</v>
      </c>
      <c r="AR7" s="3" t="s">
        <v>158</v>
      </c>
      <c r="AS7" s="3" t="s">
        <v>159</v>
      </c>
      <c r="AT7" s="3" t="s">
        <v>728</v>
      </c>
      <c r="AU7" s="3">
        <v>2020</v>
      </c>
      <c r="AV7" s="3">
        <v>262</v>
      </c>
      <c r="AW7" s="3" t="s">
        <v>74</v>
      </c>
      <c r="AX7" s="3" t="s">
        <v>74</v>
      </c>
      <c r="AY7" s="3" t="s">
        <v>74</v>
      </c>
      <c r="AZ7" s="3" t="s">
        <v>74</v>
      </c>
      <c r="BA7" s="3" t="s">
        <v>74</v>
      </c>
      <c r="BB7" s="3" t="s">
        <v>74</v>
      </c>
      <c r="BC7" s="3" t="s">
        <v>74</v>
      </c>
      <c r="BD7" s="3">
        <v>110316</v>
      </c>
      <c r="BE7" s="3" t="s">
        <v>800</v>
      </c>
      <c r="BF7" s="3" t="s">
        <v>801</v>
      </c>
      <c r="BG7" s="3" t="s">
        <v>74</v>
      </c>
      <c r="BH7" s="3" t="s">
        <v>74</v>
      </c>
      <c r="BI7" s="3">
        <v>11</v>
      </c>
      <c r="BJ7" s="3" t="s">
        <v>164</v>
      </c>
      <c r="BK7" s="3" t="s">
        <v>165</v>
      </c>
      <c r="BL7" s="3" t="s">
        <v>166</v>
      </c>
      <c r="BM7" s="3" t="s">
        <v>802</v>
      </c>
      <c r="BN7" s="3">
        <v>32250799</v>
      </c>
      <c r="BO7" s="3" t="s">
        <v>74</v>
      </c>
      <c r="BP7" s="3" t="s">
        <v>74</v>
      </c>
      <c r="BQ7" s="3" t="s">
        <v>74</v>
      </c>
      <c r="BR7" s="3" t="s">
        <v>169</v>
      </c>
      <c r="BS7" s="3" t="s">
        <v>803</v>
      </c>
      <c r="BT7" s="3" t="s">
        <v>106</v>
      </c>
      <c r="BU7" s="1"/>
    </row>
    <row r="8" spans="1:74" ht="20.100000000000001" customHeight="1">
      <c r="A8" s="2" t="s">
        <v>72</v>
      </c>
      <c r="B8" s="2" t="s">
        <v>1254</v>
      </c>
      <c r="C8" s="2" t="s">
        <v>74</v>
      </c>
      <c r="D8" s="2" t="s">
        <v>74</v>
      </c>
      <c r="E8" s="2" t="s">
        <v>74</v>
      </c>
      <c r="F8" s="2" t="s">
        <v>1255</v>
      </c>
      <c r="G8" s="2" t="s">
        <v>74</v>
      </c>
      <c r="H8" s="2" t="s">
        <v>74</v>
      </c>
      <c r="I8" s="2" t="s">
        <v>1256</v>
      </c>
      <c r="J8" s="2" t="s">
        <v>1257</v>
      </c>
      <c r="K8" s="2" t="s">
        <v>74</v>
      </c>
      <c r="M8" s="2" t="s">
        <v>78</v>
      </c>
      <c r="N8" s="2" t="s">
        <v>79</v>
      </c>
      <c r="O8" s="2" t="s">
        <v>74</v>
      </c>
      <c r="P8" s="2" t="s">
        <v>74</v>
      </c>
      <c r="Q8" s="2" t="s">
        <v>74</v>
      </c>
      <c r="R8" s="2" t="s">
        <v>74</v>
      </c>
      <c r="T8" s="2" t="s">
        <v>1258</v>
      </c>
      <c r="U8" s="2" t="s">
        <v>1259</v>
      </c>
      <c r="V8" s="2" t="s">
        <v>1260</v>
      </c>
      <c r="W8" s="2" t="s">
        <v>1261</v>
      </c>
      <c r="X8" s="2" t="s">
        <v>1262</v>
      </c>
      <c r="Y8" s="2" t="s">
        <v>1263</v>
      </c>
      <c r="Z8" s="2" t="s">
        <v>1264</v>
      </c>
      <c r="AA8" s="2" t="s">
        <v>1265</v>
      </c>
      <c r="AB8" s="2" t="s">
        <v>1266</v>
      </c>
      <c r="AC8" s="2" t="s">
        <v>1267</v>
      </c>
      <c r="AD8" s="2" t="s">
        <v>1268</v>
      </c>
      <c r="AE8" s="2" t="s">
        <v>1269</v>
      </c>
      <c r="AF8" s="2" t="s">
        <v>74</v>
      </c>
      <c r="AG8" s="2">
        <v>74</v>
      </c>
      <c r="AH8" s="2">
        <v>8</v>
      </c>
      <c r="AI8" s="2">
        <v>8</v>
      </c>
      <c r="AJ8" s="2">
        <v>0</v>
      </c>
      <c r="AK8" s="2">
        <v>10</v>
      </c>
      <c r="AL8" s="2" t="s">
        <v>556</v>
      </c>
      <c r="AM8" s="2" t="s">
        <v>557</v>
      </c>
      <c r="AN8" s="2" t="s">
        <v>558</v>
      </c>
      <c r="AO8" s="2" t="s">
        <v>1270</v>
      </c>
      <c r="AP8" s="2" t="s">
        <v>74</v>
      </c>
      <c r="AQ8" s="2" t="s">
        <v>74</v>
      </c>
      <c r="AR8" s="2" t="s">
        <v>1271</v>
      </c>
      <c r="AS8" s="2" t="s">
        <v>1272</v>
      </c>
      <c r="AT8" s="2" t="s">
        <v>320</v>
      </c>
      <c r="AU8" s="2">
        <v>2017</v>
      </c>
      <c r="AV8" s="2">
        <v>15</v>
      </c>
      <c r="AW8" s="2" t="s">
        <v>74</v>
      </c>
      <c r="AX8" s="2" t="s">
        <v>74</v>
      </c>
      <c r="AY8" s="2" t="s">
        <v>74</v>
      </c>
      <c r="AZ8" s="2" t="s">
        <v>74</v>
      </c>
      <c r="BA8" s="2" t="s">
        <v>74</v>
      </c>
      <c r="BB8" s="2">
        <v>446</v>
      </c>
      <c r="BC8" s="2">
        <v>458</v>
      </c>
      <c r="BD8" s="2" t="s">
        <v>74</v>
      </c>
      <c r="BE8" s="2" t="s">
        <v>1273</v>
      </c>
      <c r="BF8" s="2" t="s">
        <v>1274</v>
      </c>
      <c r="BG8" s="2" t="s">
        <v>74</v>
      </c>
      <c r="BH8" s="2" t="s">
        <v>74</v>
      </c>
      <c r="BI8" s="2">
        <v>13</v>
      </c>
      <c r="BJ8" s="2" t="s">
        <v>460</v>
      </c>
      <c r="BK8" s="2" t="s">
        <v>246</v>
      </c>
      <c r="BL8" s="2" t="s">
        <v>460</v>
      </c>
      <c r="BM8" s="2" t="s">
        <v>1275</v>
      </c>
      <c r="BN8" s="2" t="s">
        <v>74</v>
      </c>
      <c r="BO8" s="2" t="s">
        <v>1135</v>
      </c>
      <c r="BP8" s="2" t="s">
        <v>74</v>
      </c>
      <c r="BQ8" s="2" t="s">
        <v>74</v>
      </c>
      <c r="BR8" s="2" t="s">
        <v>1276</v>
      </c>
      <c r="BS8" s="2" t="s">
        <v>1277</v>
      </c>
      <c r="BT8" s="2" t="s">
        <v>106</v>
      </c>
      <c r="BU8" s="2"/>
    </row>
    <row r="9" spans="1:74">
      <c r="A9" s="3" t="s">
        <v>72</v>
      </c>
      <c r="B9" s="3" t="s">
        <v>1345</v>
      </c>
      <c r="C9" s="3" t="s">
        <v>74</v>
      </c>
      <c r="D9" s="3" t="s">
        <v>74</v>
      </c>
      <c r="E9" s="3" t="s">
        <v>74</v>
      </c>
      <c r="F9" s="3" t="s">
        <v>1346</v>
      </c>
      <c r="G9" s="3" t="s">
        <v>74</v>
      </c>
      <c r="H9" s="3" t="s">
        <v>74</v>
      </c>
      <c r="I9" s="3" t="s">
        <v>1347</v>
      </c>
      <c r="J9" s="3" t="s">
        <v>1348</v>
      </c>
      <c r="K9" s="3" t="s">
        <v>74</v>
      </c>
      <c r="L9" s="3" t="s">
        <v>74</v>
      </c>
      <c r="M9" s="3" t="s">
        <v>78</v>
      </c>
      <c r="N9" s="3" t="s">
        <v>79</v>
      </c>
      <c r="O9" s="3" t="s">
        <v>74</v>
      </c>
      <c r="P9" s="3" t="s">
        <v>74</v>
      </c>
      <c r="Q9" s="3" t="s">
        <v>74</v>
      </c>
      <c r="R9" s="3" t="s">
        <v>74</v>
      </c>
      <c r="S9" s="3" t="s">
        <v>74</v>
      </c>
      <c r="T9" s="3" t="s">
        <v>1349</v>
      </c>
      <c r="U9" s="3" t="s">
        <v>1350</v>
      </c>
      <c r="V9" s="3" t="s">
        <v>1351</v>
      </c>
      <c r="W9" s="3" t="s">
        <v>1352</v>
      </c>
      <c r="X9" s="3" t="s">
        <v>1353</v>
      </c>
      <c r="Y9" s="3" t="s">
        <v>1354</v>
      </c>
      <c r="Z9" s="3" t="s">
        <v>1355</v>
      </c>
      <c r="AA9" s="3" t="s">
        <v>1356</v>
      </c>
      <c r="AB9" s="3" t="s">
        <v>1357</v>
      </c>
      <c r="AC9" s="3" t="s">
        <v>74</v>
      </c>
      <c r="AD9" s="3" t="s">
        <v>74</v>
      </c>
      <c r="AE9" s="3" t="s">
        <v>74</v>
      </c>
      <c r="AF9" s="3" t="s">
        <v>74</v>
      </c>
      <c r="AG9" s="3">
        <v>19</v>
      </c>
      <c r="AH9" s="3">
        <v>1</v>
      </c>
      <c r="AI9" s="3">
        <v>1</v>
      </c>
      <c r="AJ9" s="3">
        <v>0</v>
      </c>
      <c r="AK9" s="3">
        <v>2</v>
      </c>
      <c r="AL9" s="3" t="s">
        <v>1358</v>
      </c>
      <c r="AM9" s="3" t="s">
        <v>1359</v>
      </c>
      <c r="AN9" s="3" t="s">
        <v>1360</v>
      </c>
      <c r="AO9" s="3" t="s">
        <v>1361</v>
      </c>
      <c r="AP9" s="3" t="s">
        <v>74</v>
      </c>
      <c r="AQ9" s="3" t="s">
        <v>74</v>
      </c>
      <c r="AR9" s="3" t="s">
        <v>1362</v>
      </c>
      <c r="AS9" s="3" t="s">
        <v>1363</v>
      </c>
      <c r="AT9" s="3" t="s">
        <v>268</v>
      </c>
      <c r="AU9" s="3">
        <v>2016</v>
      </c>
      <c r="AV9" s="3">
        <v>18</v>
      </c>
      <c r="AW9" s="3">
        <v>3</v>
      </c>
      <c r="AX9" s="3" t="s">
        <v>74</v>
      </c>
      <c r="AY9" s="3" t="s">
        <v>74</v>
      </c>
      <c r="AZ9" s="3" t="s">
        <v>74</v>
      </c>
      <c r="BA9" s="3" t="s">
        <v>74</v>
      </c>
      <c r="BB9" s="3">
        <v>559</v>
      </c>
      <c r="BC9" s="3">
        <v>568</v>
      </c>
      <c r="BD9" s="3" t="s">
        <v>74</v>
      </c>
      <c r="BE9" s="3" t="s">
        <v>74</v>
      </c>
      <c r="BF9" s="3" t="s">
        <v>74</v>
      </c>
      <c r="BG9" s="3" t="s">
        <v>74</v>
      </c>
      <c r="BH9" s="3" t="s">
        <v>74</v>
      </c>
      <c r="BI9" s="3">
        <v>10</v>
      </c>
      <c r="BJ9" s="3" t="s">
        <v>164</v>
      </c>
      <c r="BK9" s="3" t="s">
        <v>165</v>
      </c>
      <c r="BL9" s="3" t="s">
        <v>166</v>
      </c>
      <c r="BM9" s="3" t="s">
        <v>1364</v>
      </c>
      <c r="BN9" s="3" t="s">
        <v>74</v>
      </c>
      <c r="BO9" s="3" t="s">
        <v>74</v>
      </c>
      <c r="BP9" s="3" t="s">
        <v>74</v>
      </c>
      <c r="BQ9" s="3" t="s">
        <v>74</v>
      </c>
      <c r="BR9" s="3" t="s">
        <v>196</v>
      </c>
      <c r="BS9" s="3" t="s">
        <v>1365</v>
      </c>
      <c r="BT9" s="3" t="s">
        <v>106</v>
      </c>
      <c r="BU9" t="s">
        <v>1365</v>
      </c>
      <c r="BV9" t="str">
        <f>HYPERLINK("https%3A%2F%2Fwww.webofscience.com%2Fwos%2Fwoscc%2Ffull-record%2FWOS:000384531200010","View Full Record in Web of Science")</f>
        <v>View Full Record in Web of Science</v>
      </c>
    </row>
    <row r="10" spans="1:74">
      <c r="A10" s="3" t="s">
        <v>72</v>
      </c>
      <c r="B10" s="3" t="s">
        <v>1366</v>
      </c>
      <c r="C10" s="3" t="s">
        <v>74</v>
      </c>
      <c r="D10" s="3" t="s">
        <v>74</v>
      </c>
      <c r="E10" s="3" t="s">
        <v>74</v>
      </c>
      <c r="F10" s="3" t="s">
        <v>1367</v>
      </c>
      <c r="G10" s="3" t="s">
        <v>74</v>
      </c>
      <c r="H10" s="3" t="s">
        <v>74</v>
      </c>
      <c r="I10" s="3" t="s">
        <v>1368</v>
      </c>
      <c r="J10" s="3" t="s">
        <v>618</v>
      </c>
      <c r="K10" s="3" t="s">
        <v>74</v>
      </c>
      <c r="L10" s="3" t="s">
        <v>74</v>
      </c>
      <c r="M10" s="3" t="s">
        <v>78</v>
      </c>
      <c r="N10" s="3" t="s">
        <v>79</v>
      </c>
      <c r="O10" s="3" t="s">
        <v>74</v>
      </c>
      <c r="P10" s="3" t="s">
        <v>74</v>
      </c>
      <c r="Q10" s="3" t="s">
        <v>74</v>
      </c>
      <c r="R10" s="3" t="s">
        <v>74</v>
      </c>
      <c r="S10" s="3" t="s">
        <v>74</v>
      </c>
      <c r="T10" s="3" t="s">
        <v>1369</v>
      </c>
      <c r="U10" s="3" t="s">
        <v>1370</v>
      </c>
      <c r="V10" s="3" t="s">
        <v>1371</v>
      </c>
      <c r="W10" s="3" t="s">
        <v>1372</v>
      </c>
      <c r="X10" s="3" t="s">
        <v>1373</v>
      </c>
      <c r="Y10" s="3" t="s">
        <v>1374</v>
      </c>
      <c r="Z10" s="3" t="s">
        <v>1375</v>
      </c>
      <c r="AA10" s="3" t="s">
        <v>74</v>
      </c>
      <c r="AB10" s="3" t="s">
        <v>1376</v>
      </c>
      <c r="AC10" s="3" t="s">
        <v>74</v>
      </c>
      <c r="AD10" s="3" t="s">
        <v>74</v>
      </c>
      <c r="AE10" s="3" t="s">
        <v>74</v>
      </c>
      <c r="AF10" s="3" t="s">
        <v>74</v>
      </c>
      <c r="AG10" s="3">
        <v>58</v>
      </c>
      <c r="AH10" s="3">
        <v>12</v>
      </c>
      <c r="AI10" s="3">
        <v>12</v>
      </c>
      <c r="AJ10" s="3">
        <v>2</v>
      </c>
      <c r="AK10" s="3">
        <v>19</v>
      </c>
      <c r="AL10" s="3" t="s">
        <v>630</v>
      </c>
      <c r="AM10" s="3" t="s">
        <v>631</v>
      </c>
      <c r="AN10" s="3" t="s">
        <v>921</v>
      </c>
      <c r="AO10" s="3" t="s">
        <v>633</v>
      </c>
      <c r="AP10" s="3" t="s">
        <v>634</v>
      </c>
      <c r="AQ10" s="3" t="s">
        <v>74</v>
      </c>
      <c r="AR10" s="3" t="s">
        <v>635</v>
      </c>
      <c r="AS10" s="3" t="s">
        <v>636</v>
      </c>
      <c r="AT10" s="3" t="s">
        <v>706</v>
      </c>
      <c r="AU10" s="3">
        <v>2016</v>
      </c>
      <c r="AV10" s="3">
        <v>24</v>
      </c>
      <c r="AW10" s="3">
        <v>5</v>
      </c>
      <c r="AX10" s="3" t="s">
        <v>74</v>
      </c>
      <c r="AY10" s="3" t="s">
        <v>74</v>
      </c>
      <c r="AZ10" s="3" t="s">
        <v>74</v>
      </c>
      <c r="BA10" s="3" t="s">
        <v>74</v>
      </c>
      <c r="BB10" s="3">
        <v>1311</v>
      </c>
      <c r="BC10" s="3">
        <v>1324</v>
      </c>
      <c r="BD10" s="3" t="s">
        <v>74</v>
      </c>
      <c r="BE10" s="3" t="s">
        <v>1377</v>
      </c>
      <c r="BF10" s="3" t="s">
        <v>1378</v>
      </c>
      <c r="BG10" s="3" t="s">
        <v>74</v>
      </c>
      <c r="BH10" s="3" t="s">
        <v>74</v>
      </c>
      <c r="BI10" s="3">
        <v>14</v>
      </c>
      <c r="BJ10" s="3" t="s">
        <v>639</v>
      </c>
      <c r="BK10" s="3" t="s">
        <v>165</v>
      </c>
      <c r="BL10" s="3" t="s">
        <v>640</v>
      </c>
      <c r="BM10" s="3" t="s">
        <v>1379</v>
      </c>
      <c r="BN10" s="3" t="s">
        <v>74</v>
      </c>
      <c r="BO10" s="3" t="s">
        <v>74</v>
      </c>
      <c r="BP10" s="3" t="s">
        <v>74</v>
      </c>
      <c r="BQ10" s="3" t="s">
        <v>74</v>
      </c>
      <c r="BR10" s="3" t="s">
        <v>196</v>
      </c>
      <c r="BS10" s="3" t="s">
        <v>1380</v>
      </c>
      <c r="BT10" s="3" t="s">
        <v>106</v>
      </c>
    </row>
    <row r="11" spans="1:74" ht="20.100000000000001" customHeight="1">
      <c r="A11" s="3" t="s">
        <v>72</v>
      </c>
      <c r="B11" s="3" t="s">
        <v>1605</v>
      </c>
      <c r="C11" s="3" t="s">
        <v>74</v>
      </c>
      <c r="D11" s="3" t="s">
        <v>74</v>
      </c>
      <c r="E11" s="3" t="s">
        <v>74</v>
      </c>
      <c r="F11" s="3" t="s">
        <v>1606</v>
      </c>
      <c r="G11" s="3" t="s">
        <v>74</v>
      </c>
      <c r="H11" s="3" t="s">
        <v>74</v>
      </c>
      <c r="I11" s="3" t="s">
        <v>1607</v>
      </c>
      <c r="J11" s="3" t="s">
        <v>1608</v>
      </c>
      <c r="K11" s="3" t="s">
        <v>74</v>
      </c>
      <c r="L11" s="3" t="s">
        <v>74</v>
      </c>
      <c r="M11" s="3" t="s">
        <v>78</v>
      </c>
      <c r="N11" s="3" t="s">
        <v>79</v>
      </c>
      <c r="O11" s="3" t="s">
        <v>74</v>
      </c>
      <c r="P11" s="3" t="s">
        <v>74</v>
      </c>
      <c r="Q11" s="3" t="s">
        <v>74</v>
      </c>
      <c r="R11" s="3" t="s">
        <v>74</v>
      </c>
      <c r="S11" s="3" t="s">
        <v>74</v>
      </c>
      <c r="T11" s="3" t="s">
        <v>1609</v>
      </c>
      <c r="U11" s="3" t="s">
        <v>1610</v>
      </c>
      <c r="V11" s="3" t="s">
        <v>1611</v>
      </c>
      <c r="W11" s="3" t="s">
        <v>1612</v>
      </c>
      <c r="X11" s="3" t="s">
        <v>1613</v>
      </c>
      <c r="Y11" s="3" t="s">
        <v>1614</v>
      </c>
      <c r="Z11" s="3" t="s">
        <v>1615</v>
      </c>
      <c r="AA11" s="3" t="s">
        <v>1616</v>
      </c>
      <c r="AB11" s="3" t="s">
        <v>1617</v>
      </c>
      <c r="AC11" s="3" t="s">
        <v>74</v>
      </c>
      <c r="AD11" s="3" t="s">
        <v>74</v>
      </c>
      <c r="AE11" s="3" t="s">
        <v>74</v>
      </c>
      <c r="AF11" s="3" t="s">
        <v>74</v>
      </c>
      <c r="AG11" s="3">
        <v>113</v>
      </c>
      <c r="AH11" s="3">
        <v>14</v>
      </c>
      <c r="AI11" s="3">
        <v>14</v>
      </c>
      <c r="AJ11" s="3">
        <v>1</v>
      </c>
      <c r="AK11" s="3">
        <v>38</v>
      </c>
      <c r="AL11" s="3" t="s">
        <v>630</v>
      </c>
      <c r="AM11" s="3" t="s">
        <v>631</v>
      </c>
      <c r="AN11" s="3" t="s">
        <v>921</v>
      </c>
      <c r="AO11" s="3" t="s">
        <v>1618</v>
      </c>
      <c r="AP11" s="3" t="s">
        <v>1619</v>
      </c>
      <c r="AQ11" s="3" t="s">
        <v>74</v>
      </c>
      <c r="AR11" s="3" t="s">
        <v>1620</v>
      </c>
      <c r="AS11" s="3" t="s">
        <v>1621</v>
      </c>
      <c r="AT11" s="3" t="s">
        <v>1622</v>
      </c>
      <c r="AU11" s="3">
        <v>2015</v>
      </c>
      <c r="AV11" s="3">
        <v>74</v>
      </c>
      <c r="AW11" s="3">
        <v>1</v>
      </c>
      <c r="AX11" s="3" t="s">
        <v>74</v>
      </c>
      <c r="AY11" s="3" t="s">
        <v>74</v>
      </c>
      <c r="AZ11" s="3" t="s">
        <v>74</v>
      </c>
      <c r="BA11" s="3" t="s">
        <v>74</v>
      </c>
      <c r="BB11" s="3">
        <v>83</v>
      </c>
      <c r="BC11" s="3">
        <v>100</v>
      </c>
      <c r="BD11" s="3" t="s">
        <v>74</v>
      </c>
      <c r="BE11" s="3" t="s">
        <v>1623</v>
      </c>
      <c r="BF11" s="3" t="s">
        <v>1624</v>
      </c>
      <c r="BG11" s="3" t="s">
        <v>74</v>
      </c>
      <c r="BH11" s="3" t="s">
        <v>74</v>
      </c>
      <c r="BI11" s="3">
        <v>18</v>
      </c>
      <c r="BJ11" s="3" t="s">
        <v>1625</v>
      </c>
      <c r="BK11" s="3" t="s">
        <v>165</v>
      </c>
      <c r="BL11" s="3" t="s">
        <v>1626</v>
      </c>
      <c r="BM11" s="3" t="s">
        <v>1627</v>
      </c>
      <c r="BN11" s="3" t="s">
        <v>74</v>
      </c>
      <c r="BO11" s="3" t="s">
        <v>74</v>
      </c>
      <c r="BP11" s="3" t="s">
        <v>74</v>
      </c>
      <c r="BQ11" s="3" t="s">
        <v>74</v>
      </c>
      <c r="BR11" s="3" t="s">
        <v>169</v>
      </c>
      <c r="BS11" s="3" t="s">
        <v>1628</v>
      </c>
      <c r="BT11" s="3" t="s">
        <v>106</v>
      </c>
      <c r="BU11" s="1"/>
    </row>
    <row r="12" spans="1:74" ht="20.100000000000001" customHeight="1">
      <c r="A12" s="3" t="s">
        <v>72</v>
      </c>
      <c r="B12" s="3" t="s">
        <v>1758</v>
      </c>
      <c r="C12" s="3" t="s">
        <v>74</v>
      </c>
      <c r="D12" s="3" t="s">
        <v>74</v>
      </c>
      <c r="E12" s="3" t="s">
        <v>74</v>
      </c>
      <c r="F12" s="3" t="s">
        <v>1759</v>
      </c>
      <c r="G12" s="3" t="s">
        <v>74</v>
      </c>
      <c r="H12" s="3" t="s">
        <v>74</v>
      </c>
      <c r="I12" s="3" t="s">
        <v>1760</v>
      </c>
      <c r="J12" s="3" t="s">
        <v>466</v>
      </c>
      <c r="K12" s="3" t="s">
        <v>74</v>
      </c>
      <c r="L12" s="3" t="s">
        <v>74</v>
      </c>
      <c r="M12" s="3" t="s">
        <v>78</v>
      </c>
      <c r="N12" s="3" t="s">
        <v>1328</v>
      </c>
      <c r="O12" s="3" t="s">
        <v>74</v>
      </c>
      <c r="P12" s="3" t="s">
        <v>74</v>
      </c>
      <c r="Q12" s="3" t="s">
        <v>74</v>
      </c>
      <c r="R12" s="3" t="s">
        <v>74</v>
      </c>
      <c r="S12" s="3" t="s">
        <v>74</v>
      </c>
      <c r="T12" s="3" t="s">
        <v>1761</v>
      </c>
      <c r="U12" s="3" t="s">
        <v>74</v>
      </c>
      <c r="V12" s="3" t="s">
        <v>1762</v>
      </c>
      <c r="W12" s="3" t="s">
        <v>1763</v>
      </c>
      <c r="X12" s="3" t="s">
        <v>1764</v>
      </c>
      <c r="Y12" s="3" t="s">
        <v>1765</v>
      </c>
      <c r="Z12" s="3" t="s">
        <v>1766</v>
      </c>
      <c r="AA12" s="3" t="s">
        <v>74</v>
      </c>
      <c r="AB12" s="3" t="s">
        <v>1376</v>
      </c>
      <c r="AC12" s="3" t="s">
        <v>74</v>
      </c>
      <c r="AD12" s="3" t="s">
        <v>74</v>
      </c>
      <c r="AE12" s="3" t="s">
        <v>74</v>
      </c>
      <c r="AF12" s="3" t="s">
        <v>74</v>
      </c>
      <c r="AG12" s="3">
        <v>33</v>
      </c>
      <c r="AH12" s="3">
        <v>29</v>
      </c>
      <c r="AI12" s="3">
        <v>29</v>
      </c>
      <c r="AJ12" s="3">
        <v>0</v>
      </c>
      <c r="AK12" s="3">
        <v>27</v>
      </c>
      <c r="AL12" s="3" t="s">
        <v>1767</v>
      </c>
      <c r="AM12" s="3" t="s">
        <v>290</v>
      </c>
      <c r="AN12" s="3" t="s">
        <v>1768</v>
      </c>
      <c r="AO12" s="3" t="s">
        <v>477</v>
      </c>
      <c r="AP12" s="3" t="s">
        <v>74</v>
      </c>
      <c r="AQ12" s="3" t="s">
        <v>74</v>
      </c>
      <c r="AR12" s="3" t="s">
        <v>478</v>
      </c>
      <c r="AS12" s="3" t="s">
        <v>479</v>
      </c>
      <c r="AT12" s="3" t="s">
        <v>268</v>
      </c>
      <c r="AU12" s="3">
        <v>2013</v>
      </c>
      <c r="AV12" s="3">
        <v>5</v>
      </c>
      <c r="AW12" s="3">
        <v>3</v>
      </c>
      <c r="AX12" s="3" t="s">
        <v>74</v>
      </c>
      <c r="AY12" s="3" t="s">
        <v>74</v>
      </c>
      <c r="AZ12" s="3" t="s">
        <v>74</v>
      </c>
      <c r="BA12" s="3" t="s">
        <v>74</v>
      </c>
      <c r="BB12" s="3">
        <v>1326</v>
      </c>
      <c r="BC12" s="3">
        <v>1345</v>
      </c>
      <c r="BD12" s="3" t="s">
        <v>74</v>
      </c>
      <c r="BE12" s="3" t="s">
        <v>1769</v>
      </c>
      <c r="BF12" s="3" t="s">
        <v>1770</v>
      </c>
      <c r="BG12" s="3" t="s">
        <v>74</v>
      </c>
      <c r="BH12" s="3" t="s">
        <v>74</v>
      </c>
      <c r="BI12" s="3">
        <v>20</v>
      </c>
      <c r="BJ12" s="3" t="s">
        <v>483</v>
      </c>
      <c r="BK12" s="3" t="s">
        <v>165</v>
      </c>
      <c r="BL12" s="3" t="s">
        <v>484</v>
      </c>
      <c r="BM12" s="3" t="s">
        <v>1771</v>
      </c>
      <c r="BN12" s="3" t="s">
        <v>74</v>
      </c>
      <c r="BO12" s="3" t="s">
        <v>486</v>
      </c>
      <c r="BP12" s="3" t="s">
        <v>74</v>
      </c>
      <c r="BQ12" s="3" t="s">
        <v>74</v>
      </c>
      <c r="BR12" s="3" t="s">
        <v>196</v>
      </c>
      <c r="BS12" s="3" t="s">
        <v>1772</v>
      </c>
      <c r="BT12" s="3" t="s">
        <v>106</v>
      </c>
    </row>
    <row r="13" spans="1:74" ht="20.100000000000001" customHeight="1">
      <c r="A13" s="3" t="s">
        <v>72</v>
      </c>
      <c r="B13" s="3" t="s">
        <v>1843</v>
      </c>
      <c r="C13" s="3" t="s">
        <v>74</v>
      </c>
      <c r="D13" s="3" t="s">
        <v>74</v>
      </c>
      <c r="E13" s="3" t="s">
        <v>74</v>
      </c>
      <c r="F13" s="3" t="s">
        <v>1844</v>
      </c>
      <c r="G13" s="3" t="s">
        <v>74</v>
      </c>
      <c r="H13" s="3" t="s">
        <v>74</v>
      </c>
      <c r="I13" s="3" t="s">
        <v>1845</v>
      </c>
      <c r="J13" s="3" t="s">
        <v>1608</v>
      </c>
      <c r="K13" s="3" t="s">
        <v>74</v>
      </c>
      <c r="L13" s="3" t="s">
        <v>74</v>
      </c>
      <c r="M13" s="3" t="s">
        <v>78</v>
      </c>
      <c r="N13" s="3" t="s">
        <v>79</v>
      </c>
      <c r="O13" s="3" t="s">
        <v>74</v>
      </c>
      <c r="P13" s="3" t="s">
        <v>74</v>
      </c>
      <c r="Q13" s="3" t="s">
        <v>74</v>
      </c>
      <c r="R13" s="3" t="s">
        <v>74</v>
      </c>
      <c r="S13" s="3" t="s">
        <v>74</v>
      </c>
      <c r="T13" s="3" t="s">
        <v>1846</v>
      </c>
      <c r="U13" s="3" t="s">
        <v>1847</v>
      </c>
      <c r="V13" s="3" t="s">
        <v>1848</v>
      </c>
      <c r="W13" s="3" t="s">
        <v>1849</v>
      </c>
      <c r="X13" s="3" t="s">
        <v>1850</v>
      </c>
      <c r="Y13" s="3" t="s">
        <v>1851</v>
      </c>
      <c r="Z13" s="3" t="s">
        <v>1852</v>
      </c>
      <c r="AA13" s="3" t="s">
        <v>1853</v>
      </c>
      <c r="AB13" s="3" t="s">
        <v>1854</v>
      </c>
      <c r="AC13" s="3" t="s">
        <v>74</v>
      </c>
      <c r="AD13" s="3" t="s">
        <v>74</v>
      </c>
      <c r="AE13" s="3" t="s">
        <v>74</v>
      </c>
      <c r="AF13" s="3" t="s">
        <v>74</v>
      </c>
      <c r="AG13" s="3">
        <v>57</v>
      </c>
      <c r="AH13" s="3">
        <v>7</v>
      </c>
      <c r="AI13" s="3">
        <v>7</v>
      </c>
      <c r="AJ13" s="3">
        <v>0</v>
      </c>
      <c r="AK13" s="3">
        <v>17</v>
      </c>
      <c r="AL13" s="3" t="s">
        <v>630</v>
      </c>
      <c r="AM13" s="3" t="s">
        <v>631</v>
      </c>
      <c r="AN13" s="3" t="s">
        <v>632</v>
      </c>
      <c r="AO13" s="3" t="s">
        <v>1618</v>
      </c>
      <c r="AP13" s="3" t="s">
        <v>1619</v>
      </c>
      <c r="AQ13" s="3" t="s">
        <v>74</v>
      </c>
      <c r="AR13" s="3" t="s">
        <v>1620</v>
      </c>
      <c r="AS13" s="3" t="s">
        <v>1621</v>
      </c>
      <c r="AT13" s="3" t="s">
        <v>584</v>
      </c>
      <c r="AU13" s="3">
        <v>2012</v>
      </c>
      <c r="AV13" s="3">
        <v>65</v>
      </c>
      <c r="AW13" s="3">
        <v>8</v>
      </c>
      <c r="AX13" s="3" t="s">
        <v>74</v>
      </c>
      <c r="AY13" s="3" t="s">
        <v>74</v>
      </c>
      <c r="AZ13" s="3" t="s">
        <v>220</v>
      </c>
      <c r="BA13" s="3" t="s">
        <v>74</v>
      </c>
      <c r="BB13" s="3">
        <v>2351</v>
      </c>
      <c r="BC13" s="3">
        <v>2364</v>
      </c>
      <c r="BD13" s="3" t="s">
        <v>74</v>
      </c>
      <c r="BE13" s="3" t="s">
        <v>1855</v>
      </c>
      <c r="BF13" s="3" t="s">
        <v>1856</v>
      </c>
      <c r="BG13" s="3" t="s">
        <v>74</v>
      </c>
      <c r="BH13" s="3" t="s">
        <v>74</v>
      </c>
      <c r="BI13" s="3">
        <v>14</v>
      </c>
      <c r="BJ13" s="3" t="s">
        <v>1625</v>
      </c>
      <c r="BK13" s="3" t="s">
        <v>165</v>
      </c>
      <c r="BL13" s="3" t="s">
        <v>1626</v>
      </c>
      <c r="BM13" s="3" t="s">
        <v>1857</v>
      </c>
      <c r="BN13" s="3" t="s">
        <v>74</v>
      </c>
      <c r="BO13" s="3" t="s">
        <v>74</v>
      </c>
      <c r="BP13" s="3" t="s">
        <v>74</v>
      </c>
      <c r="BQ13" s="3" t="s">
        <v>74</v>
      </c>
      <c r="BR13" s="3" t="s">
        <v>196</v>
      </c>
      <c r="BS13" s="3" t="s">
        <v>1858</v>
      </c>
      <c r="BT13" s="3" t="s">
        <v>106</v>
      </c>
    </row>
    <row r="14" spans="1:74" ht="20.100000000000001" customHeight="1">
      <c r="A14" s="3" t="s">
        <v>72</v>
      </c>
      <c r="B14" s="3" t="s">
        <v>1874</v>
      </c>
      <c r="C14" s="3" t="s">
        <v>74</v>
      </c>
      <c r="D14" s="3" t="s">
        <v>74</v>
      </c>
      <c r="E14" s="3" t="s">
        <v>74</v>
      </c>
      <c r="F14" s="3" t="s">
        <v>1875</v>
      </c>
      <c r="G14" s="3" t="s">
        <v>74</v>
      </c>
      <c r="H14" s="3" t="s">
        <v>74</v>
      </c>
      <c r="I14" s="3" t="s">
        <v>1876</v>
      </c>
      <c r="J14" s="3" t="s">
        <v>1877</v>
      </c>
      <c r="K14" s="3" t="s">
        <v>74</v>
      </c>
      <c r="L14" s="3" t="s">
        <v>74</v>
      </c>
      <c r="M14" s="3" t="s">
        <v>78</v>
      </c>
      <c r="N14" s="3" t="s">
        <v>79</v>
      </c>
      <c r="O14" s="3" t="s">
        <v>74</v>
      </c>
      <c r="P14" s="3" t="s">
        <v>74</v>
      </c>
      <c r="Q14" s="3" t="s">
        <v>74</v>
      </c>
      <c r="R14" s="3" t="s">
        <v>74</v>
      </c>
      <c r="S14" s="3" t="s">
        <v>74</v>
      </c>
      <c r="T14" s="3" t="s">
        <v>1878</v>
      </c>
      <c r="U14" s="3" t="s">
        <v>74</v>
      </c>
      <c r="V14" s="3" t="s">
        <v>1879</v>
      </c>
      <c r="W14" s="3" t="s">
        <v>1880</v>
      </c>
      <c r="X14" s="3" t="s">
        <v>1881</v>
      </c>
      <c r="Y14" s="3" t="s">
        <v>1882</v>
      </c>
      <c r="Z14" s="3" t="s">
        <v>1883</v>
      </c>
      <c r="AA14" s="3" t="s">
        <v>74</v>
      </c>
      <c r="AB14" s="3" t="s">
        <v>74</v>
      </c>
      <c r="AC14" s="3" t="s">
        <v>74</v>
      </c>
      <c r="AD14" s="3" t="s">
        <v>74</v>
      </c>
      <c r="AE14" s="3" t="s">
        <v>74</v>
      </c>
      <c r="AF14" s="3" t="s">
        <v>74</v>
      </c>
      <c r="AG14" s="3">
        <v>99</v>
      </c>
      <c r="AH14" s="3">
        <v>1</v>
      </c>
      <c r="AI14" s="3">
        <v>1</v>
      </c>
      <c r="AJ14" s="3">
        <v>0</v>
      </c>
      <c r="AK14" s="3">
        <v>6</v>
      </c>
      <c r="AL14" s="3" t="s">
        <v>1884</v>
      </c>
      <c r="AM14" s="3" t="s">
        <v>185</v>
      </c>
      <c r="AN14" s="3" t="s">
        <v>1885</v>
      </c>
      <c r="AO14" s="3" t="s">
        <v>1886</v>
      </c>
      <c r="AP14" s="3" t="s">
        <v>1887</v>
      </c>
      <c r="AQ14" s="3" t="s">
        <v>74</v>
      </c>
      <c r="AR14" s="3" t="s">
        <v>1888</v>
      </c>
      <c r="AS14" s="3" t="s">
        <v>1889</v>
      </c>
      <c r="AT14" s="3" t="s">
        <v>74</v>
      </c>
      <c r="AU14" s="3">
        <v>2012</v>
      </c>
      <c r="AV14" s="3">
        <v>27</v>
      </c>
      <c r="AW14" s="3">
        <v>1</v>
      </c>
      <c r="AX14" s="3" t="s">
        <v>74</v>
      </c>
      <c r="AY14" s="3" t="s">
        <v>74</v>
      </c>
      <c r="AZ14" s="3" t="s">
        <v>74</v>
      </c>
      <c r="BA14" s="3" t="s">
        <v>74</v>
      </c>
      <c r="BB14" s="3">
        <v>87</v>
      </c>
      <c r="BC14" s="3">
        <v>115</v>
      </c>
      <c r="BD14" s="3" t="s">
        <v>74</v>
      </c>
      <c r="BE14" s="3" t="s">
        <v>1890</v>
      </c>
      <c r="BF14" s="3" t="s">
        <v>1891</v>
      </c>
      <c r="BG14" s="3" t="s">
        <v>74</v>
      </c>
      <c r="BH14" s="3" t="s">
        <v>74</v>
      </c>
      <c r="BI14" s="3">
        <v>29</v>
      </c>
      <c r="BJ14" s="3" t="s">
        <v>437</v>
      </c>
      <c r="BK14" s="3" t="s">
        <v>1892</v>
      </c>
      <c r="BL14" s="3" t="s">
        <v>437</v>
      </c>
      <c r="BM14" s="3" t="s">
        <v>1893</v>
      </c>
      <c r="BN14" s="3" t="s">
        <v>74</v>
      </c>
      <c r="BO14" s="3" t="s">
        <v>74</v>
      </c>
      <c r="BP14" s="3" t="s">
        <v>74</v>
      </c>
      <c r="BQ14" s="3" t="s">
        <v>74</v>
      </c>
      <c r="BR14" s="3" t="s">
        <v>196</v>
      </c>
      <c r="BS14" s="3" t="s">
        <v>1894</v>
      </c>
      <c r="BT14" s="3" t="s">
        <v>106</v>
      </c>
    </row>
    <row r="15" spans="1:74" ht="20.100000000000001" customHeight="1">
      <c r="A15" s="3" t="s">
        <v>72</v>
      </c>
      <c r="B15" s="3" t="s">
        <v>2012</v>
      </c>
      <c r="C15" s="3" t="s">
        <v>74</v>
      </c>
      <c r="D15" s="3" t="s">
        <v>74</v>
      </c>
      <c r="E15" s="3" t="s">
        <v>74</v>
      </c>
      <c r="F15" s="3" t="s">
        <v>2013</v>
      </c>
      <c r="G15" s="3" t="s">
        <v>74</v>
      </c>
      <c r="H15" s="3" t="s">
        <v>74</v>
      </c>
      <c r="I15" s="3" t="s">
        <v>2014</v>
      </c>
      <c r="J15" s="3" t="s">
        <v>2015</v>
      </c>
      <c r="K15" s="3" t="s">
        <v>74</v>
      </c>
      <c r="L15" s="3" t="s">
        <v>74</v>
      </c>
      <c r="M15" s="3" t="s">
        <v>78</v>
      </c>
      <c r="N15" s="3" t="s">
        <v>79</v>
      </c>
      <c r="O15" s="3" t="s">
        <v>74</v>
      </c>
      <c r="P15" s="3" t="s">
        <v>74</v>
      </c>
      <c r="Q15" s="3" t="s">
        <v>74</v>
      </c>
      <c r="R15" s="3" t="s">
        <v>74</v>
      </c>
      <c r="S15" s="3" t="s">
        <v>74</v>
      </c>
      <c r="T15" s="3" t="s">
        <v>2016</v>
      </c>
      <c r="U15" s="3" t="s">
        <v>74</v>
      </c>
      <c r="V15" s="3" t="s">
        <v>2017</v>
      </c>
      <c r="W15" s="3" t="s">
        <v>2018</v>
      </c>
      <c r="X15" s="3" t="s">
        <v>2019</v>
      </c>
      <c r="Y15" s="3" t="s">
        <v>2020</v>
      </c>
      <c r="Z15" s="3" t="s">
        <v>2021</v>
      </c>
      <c r="AA15" s="3" t="s">
        <v>74</v>
      </c>
      <c r="AB15" s="3" t="s">
        <v>74</v>
      </c>
      <c r="AC15" s="3" t="s">
        <v>74</v>
      </c>
      <c r="AD15" s="3" t="s">
        <v>74</v>
      </c>
      <c r="AE15" s="3" t="s">
        <v>74</v>
      </c>
      <c r="AF15" s="3" t="s">
        <v>74</v>
      </c>
      <c r="AG15" s="3">
        <v>17</v>
      </c>
      <c r="AH15" s="3">
        <v>5</v>
      </c>
      <c r="AI15" s="3">
        <v>5</v>
      </c>
      <c r="AJ15" s="3">
        <v>0</v>
      </c>
      <c r="AK15" s="3">
        <v>2</v>
      </c>
      <c r="AL15" s="3" t="s">
        <v>2022</v>
      </c>
      <c r="AM15" s="3" t="s">
        <v>2023</v>
      </c>
      <c r="AN15" s="3" t="s">
        <v>2024</v>
      </c>
      <c r="AO15" s="3" t="s">
        <v>2025</v>
      </c>
      <c r="AP15" s="3" t="s">
        <v>74</v>
      </c>
      <c r="AQ15" s="3" t="s">
        <v>74</v>
      </c>
      <c r="AR15" s="3" t="s">
        <v>2026</v>
      </c>
      <c r="AS15" s="3" t="s">
        <v>2027</v>
      </c>
      <c r="AT15" s="3" t="s">
        <v>74</v>
      </c>
      <c r="AU15" s="3">
        <v>2010</v>
      </c>
      <c r="AV15" s="3">
        <v>10</v>
      </c>
      <c r="AW15" s="3">
        <v>1</v>
      </c>
      <c r="AX15" s="3" t="s">
        <v>74</v>
      </c>
      <c r="AY15" s="3" t="s">
        <v>74</v>
      </c>
      <c r="AZ15" s="3" t="s">
        <v>74</v>
      </c>
      <c r="BA15" s="3" t="s">
        <v>74</v>
      </c>
      <c r="BB15" s="3">
        <v>159</v>
      </c>
      <c r="BC15" s="3">
        <v>167</v>
      </c>
      <c r="BD15" s="3" t="s">
        <v>74</v>
      </c>
      <c r="BE15" s="3" t="s">
        <v>74</v>
      </c>
      <c r="BF15" s="3" t="s">
        <v>74</v>
      </c>
      <c r="BG15" s="3" t="s">
        <v>74</v>
      </c>
      <c r="BH15" s="3" t="s">
        <v>74</v>
      </c>
      <c r="BI15" s="3">
        <v>9</v>
      </c>
      <c r="BJ15" s="3" t="s">
        <v>460</v>
      </c>
      <c r="BK15" s="3" t="s">
        <v>246</v>
      </c>
      <c r="BL15" s="3" t="s">
        <v>460</v>
      </c>
      <c r="BM15" s="3" t="s">
        <v>2028</v>
      </c>
      <c r="BN15" s="3" t="s">
        <v>74</v>
      </c>
      <c r="BO15" s="3" t="s">
        <v>74</v>
      </c>
      <c r="BP15" s="3" t="s">
        <v>74</v>
      </c>
      <c r="BQ15" s="3" t="s">
        <v>74</v>
      </c>
      <c r="BR15" s="3" t="s">
        <v>196</v>
      </c>
      <c r="BS15" s="3" t="s">
        <v>2029</v>
      </c>
      <c r="BT15" s="3" t="s">
        <v>106</v>
      </c>
    </row>
    <row r="16" spans="1:74" ht="20.100000000000001" customHeight="1">
      <c r="A16" s="3" t="s">
        <v>72</v>
      </c>
      <c r="B16" s="3" t="s">
        <v>2030</v>
      </c>
      <c r="C16" s="3" t="s">
        <v>74</v>
      </c>
      <c r="D16" s="3" t="s">
        <v>74</v>
      </c>
      <c r="E16" s="3" t="s">
        <v>74</v>
      </c>
      <c r="F16" s="3" t="s">
        <v>2031</v>
      </c>
      <c r="G16" s="3" t="s">
        <v>74</v>
      </c>
      <c r="H16" s="3" t="s">
        <v>74</v>
      </c>
      <c r="I16" s="3" t="s">
        <v>2032</v>
      </c>
      <c r="J16" s="3" t="s">
        <v>2033</v>
      </c>
      <c r="K16" s="3" t="s">
        <v>74</v>
      </c>
      <c r="L16" s="3" t="s">
        <v>74</v>
      </c>
      <c r="M16" s="3" t="s">
        <v>78</v>
      </c>
      <c r="N16" s="3" t="s">
        <v>79</v>
      </c>
      <c r="O16" s="3" t="s">
        <v>74</v>
      </c>
      <c r="P16" s="3" t="s">
        <v>74</v>
      </c>
      <c r="Q16" s="3" t="s">
        <v>74</v>
      </c>
      <c r="R16" s="3" t="s">
        <v>74</v>
      </c>
      <c r="S16" s="3" t="s">
        <v>74</v>
      </c>
      <c r="T16" s="3" t="s">
        <v>2034</v>
      </c>
      <c r="U16" s="3" t="s">
        <v>2035</v>
      </c>
      <c r="V16" s="3" t="s">
        <v>2036</v>
      </c>
      <c r="W16" s="3" t="s">
        <v>2037</v>
      </c>
      <c r="X16" s="3" t="s">
        <v>74</v>
      </c>
      <c r="Y16" s="3" t="s">
        <v>2038</v>
      </c>
      <c r="Z16" s="3" t="s">
        <v>2039</v>
      </c>
      <c r="AA16" s="3" t="s">
        <v>74</v>
      </c>
      <c r="AB16" s="3" t="s">
        <v>74</v>
      </c>
      <c r="AC16" s="3" t="s">
        <v>74</v>
      </c>
      <c r="AD16" s="3" t="s">
        <v>74</v>
      </c>
      <c r="AE16" s="3" t="s">
        <v>74</v>
      </c>
      <c r="AF16" s="3" t="s">
        <v>74</v>
      </c>
      <c r="AG16" s="3">
        <v>53</v>
      </c>
      <c r="AH16" s="3">
        <v>14</v>
      </c>
      <c r="AI16" s="3">
        <v>15</v>
      </c>
      <c r="AJ16" s="3">
        <v>0</v>
      </c>
      <c r="AK16" s="3">
        <v>9</v>
      </c>
      <c r="AL16" s="3" t="s">
        <v>2040</v>
      </c>
      <c r="AM16" s="3" t="s">
        <v>2041</v>
      </c>
      <c r="AN16" s="3" t="s">
        <v>2042</v>
      </c>
      <c r="AO16" s="3" t="s">
        <v>2043</v>
      </c>
      <c r="AP16" s="3" t="s">
        <v>2044</v>
      </c>
      <c r="AQ16" s="3" t="s">
        <v>74</v>
      </c>
      <c r="AR16" s="3" t="s">
        <v>2033</v>
      </c>
      <c r="AS16" s="3" t="s">
        <v>2033</v>
      </c>
      <c r="AT16" s="3" t="s">
        <v>74</v>
      </c>
      <c r="AU16" s="3">
        <v>2009</v>
      </c>
      <c r="AV16" s="3">
        <v>38</v>
      </c>
      <c r="AW16" s="3">
        <v>1</v>
      </c>
      <c r="AX16" s="3" t="s">
        <v>74</v>
      </c>
      <c r="AY16" s="3" t="s">
        <v>74</v>
      </c>
      <c r="AZ16" s="3" t="s">
        <v>74</v>
      </c>
      <c r="BA16" s="3" t="s">
        <v>74</v>
      </c>
      <c r="BB16" s="3">
        <v>145</v>
      </c>
      <c r="BC16" s="3">
        <v>154</v>
      </c>
      <c r="BD16" s="3" t="s">
        <v>74</v>
      </c>
      <c r="BE16" s="3" t="s">
        <v>74</v>
      </c>
      <c r="BF16" s="3" t="s">
        <v>74</v>
      </c>
      <c r="BG16" s="3" t="s">
        <v>74</v>
      </c>
      <c r="BH16" s="3" t="s">
        <v>74</v>
      </c>
      <c r="BI16" s="3">
        <v>10</v>
      </c>
      <c r="BJ16" s="3" t="s">
        <v>513</v>
      </c>
      <c r="BK16" s="3" t="s">
        <v>165</v>
      </c>
      <c r="BL16" s="3" t="s">
        <v>514</v>
      </c>
      <c r="BM16" s="3" t="s">
        <v>2045</v>
      </c>
      <c r="BN16" s="3" t="s">
        <v>74</v>
      </c>
      <c r="BO16" s="3" t="s">
        <v>74</v>
      </c>
      <c r="BP16" s="3" t="s">
        <v>74</v>
      </c>
      <c r="BQ16" s="3" t="s">
        <v>74</v>
      </c>
      <c r="BR16" s="3" t="s">
        <v>196</v>
      </c>
      <c r="BS16" s="3" t="s">
        <v>2046</v>
      </c>
      <c r="BT16" s="3" t="s">
        <v>106</v>
      </c>
    </row>
    <row r="17" spans="1:73" ht="20.100000000000001" customHeight="1">
      <c r="A17" s="3" t="s">
        <v>72</v>
      </c>
      <c r="B17" s="3" t="s">
        <v>2030</v>
      </c>
      <c r="C17" s="3" t="s">
        <v>74</v>
      </c>
      <c r="D17" s="3" t="s">
        <v>74</v>
      </c>
      <c r="E17" s="3" t="s">
        <v>74</v>
      </c>
      <c r="F17" s="3" t="s">
        <v>2031</v>
      </c>
      <c r="G17" s="3" t="s">
        <v>74</v>
      </c>
      <c r="H17" s="3" t="s">
        <v>74</v>
      </c>
      <c r="I17" s="3" t="s">
        <v>2047</v>
      </c>
      <c r="J17" s="3" t="s">
        <v>2033</v>
      </c>
      <c r="K17" s="3" t="s">
        <v>74</v>
      </c>
      <c r="L17" s="3" t="s">
        <v>74</v>
      </c>
      <c r="M17" s="3" t="s">
        <v>78</v>
      </c>
      <c r="N17" s="3" t="s">
        <v>79</v>
      </c>
      <c r="O17" s="3" t="s">
        <v>74</v>
      </c>
      <c r="P17" s="3" t="s">
        <v>74</v>
      </c>
      <c r="Q17" s="3" t="s">
        <v>74</v>
      </c>
      <c r="R17" s="3" t="s">
        <v>74</v>
      </c>
      <c r="S17" s="3" t="s">
        <v>74</v>
      </c>
      <c r="T17" s="3" t="s">
        <v>2048</v>
      </c>
      <c r="U17" s="3" t="s">
        <v>2049</v>
      </c>
      <c r="V17" s="3" t="s">
        <v>2050</v>
      </c>
      <c r="W17" s="3" t="s">
        <v>2037</v>
      </c>
      <c r="X17" s="3" t="s">
        <v>74</v>
      </c>
      <c r="Y17" s="3" t="s">
        <v>2038</v>
      </c>
      <c r="Z17" s="3" t="s">
        <v>2039</v>
      </c>
      <c r="AA17" s="3" t="s">
        <v>74</v>
      </c>
      <c r="AB17" s="3" t="s">
        <v>74</v>
      </c>
      <c r="AC17" s="3" t="s">
        <v>74</v>
      </c>
      <c r="AD17" s="3" t="s">
        <v>74</v>
      </c>
      <c r="AE17" s="3" t="s">
        <v>74</v>
      </c>
      <c r="AF17" s="3" t="s">
        <v>74</v>
      </c>
      <c r="AG17" s="3">
        <v>42</v>
      </c>
      <c r="AH17" s="3">
        <v>7</v>
      </c>
      <c r="AI17" s="3">
        <v>7</v>
      </c>
      <c r="AJ17" s="3">
        <v>0</v>
      </c>
      <c r="AK17" s="3">
        <v>8</v>
      </c>
      <c r="AL17" s="3" t="s">
        <v>2040</v>
      </c>
      <c r="AM17" s="3" t="s">
        <v>2041</v>
      </c>
      <c r="AN17" s="3" t="s">
        <v>2042</v>
      </c>
      <c r="AO17" s="3" t="s">
        <v>2043</v>
      </c>
      <c r="AP17" s="3" t="s">
        <v>2044</v>
      </c>
      <c r="AQ17" s="3" t="s">
        <v>74</v>
      </c>
      <c r="AR17" s="3" t="s">
        <v>2033</v>
      </c>
      <c r="AS17" s="3" t="s">
        <v>2033</v>
      </c>
      <c r="AT17" s="3" t="s">
        <v>74</v>
      </c>
      <c r="AU17" s="3">
        <v>2009</v>
      </c>
      <c r="AV17" s="3">
        <v>38</v>
      </c>
      <c r="AW17" s="3" t="s">
        <v>2051</v>
      </c>
      <c r="AX17" s="3" t="s">
        <v>74</v>
      </c>
      <c r="AY17" s="3" t="s">
        <v>74</v>
      </c>
      <c r="AZ17" s="3" t="s">
        <v>74</v>
      </c>
      <c r="BA17" s="3" t="s">
        <v>74</v>
      </c>
      <c r="BB17" s="3">
        <v>293</v>
      </c>
      <c r="BC17" s="3">
        <v>302</v>
      </c>
      <c r="BD17" s="3" t="s">
        <v>74</v>
      </c>
      <c r="BE17" s="3" t="s">
        <v>74</v>
      </c>
      <c r="BF17" s="3" t="s">
        <v>74</v>
      </c>
      <c r="BG17" s="3" t="s">
        <v>74</v>
      </c>
      <c r="BH17" s="3" t="s">
        <v>74</v>
      </c>
      <c r="BI17" s="3">
        <v>10</v>
      </c>
      <c r="BJ17" s="3" t="s">
        <v>513</v>
      </c>
      <c r="BK17" s="3" t="s">
        <v>165</v>
      </c>
      <c r="BL17" s="3" t="s">
        <v>514</v>
      </c>
      <c r="BM17" s="3" t="s">
        <v>2052</v>
      </c>
      <c r="BN17" s="3" t="s">
        <v>74</v>
      </c>
      <c r="BO17" s="3" t="s">
        <v>2053</v>
      </c>
      <c r="BP17" s="3" t="s">
        <v>74</v>
      </c>
      <c r="BQ17" s="3" t="s">
        <v>74</v>
      </c>
      <c r="BR17" s="3" t="s">
        <v>196</v>
      </c>
      <c r="BS17" s="3" t="s">
        <v>2054</v>
      </c>
      <c r="BT17" s="3" t="s">
        <v>106</v>
      </c>
    </row>
    <row r="18" spans="1:73" ht="20.100000000000001" customHeight="1">
      <c r="A18" s="3" t="s">
        <v>107</v>
      </c>
      <c r="B18" s="3" t="s">
        <v>2196</v>
      </c>
      <c r="C18" s="3" t="s">
        <v>74</v>
      </c>
      <c r="D18" s="3" t="s">
        <v>2197</v>
      </c>
      <c r="E18" s="3" t="s">
        <v>74</v>
      </c>
      <c r="F18" s="3" t="s">
        <v>2198</v>
      </c>
      <c r="G18" s="3" t="s">
        <v>74</v>
      </c>
      <c r="H18" s="3" t="s">
        <v>74</v>
      </c>
      <c r="I18" s="3" t="s">
        <v>2199</v>
      </c>
      <c r="J18" s="3" t="s">
        <v>2200</v>
      </c>
      <c r="K18" s="3" t="s">
        <v>2201</v>
      </c>
      <c r="L18" s="3" t="s">
        <v>74</v>
      </c>
      <c r="M18" s="3" t="s">
        <v>78</v>
      </c>
      <c r="N18" s="3" t="s">
        <v>114</v>
      </c>
      <c r="O18" s="3" t="s">
        <v>2202</v>
      </c>
      <c r="P18" s="3" t="s">
        <v>2203</v>
      </c>
      <c r="Q18" s="3" t="s">
        <v>2204</v>
      </c>
      <c r="R18" s="3" t="s">
        <v>74</v>
      </c>
      <c r="S18" s="3" t="s">
        <v>74</v>
      </c>
      <c r="T18" s="3" t="s">
        <v>2205</v>
      </c>
      <c r="U18" s="3" t="s">
        <v>74</v>
      </c>
      <c r="V18" s="3" t="s">
        <v>2206</v>
      </c>
      <c r="W18" s="3" t="s">
        <v>2207</v>
      </c>
      <c r="X18" s="3" t="s">
        <v>2208</v>
      </c>
      <c r="Y18" s="3" t="s">
        <v>2209</v>
      </c>
      <c r="Z18" s="3" t="s">
        <v>74</v>
      </c>
      <c r="AA18" s="3" t="s">
        <v>74</v>
      </c>
      <c r="AB18" s="3" t="s">
        <v>74</v>
      </c>
      <c r="AC18" s="3" t="s">
        <v>74</v>
      </c>
      <c r="AD18" s="3" t="s">
        <v>74</v>
      </c>
      <c r="AE18" s="3" t="s">
        <v>74</v>
      </c>
      <c r="AF18" s="3" t="s">
        <v>74</v>
      </c>
      <c r="AG18" s="3">
        <v>9</v>
      </c>
      <c r="AH18" s="3">
        <v>4</v>
      </c>
      <c r="AI18" s="3">
        <v>4</v>
      </c>
      <c r="AJ18" s="3">
        <v>1</v>
      </c>
      <c r="AK18" s="3">
        <v>3</v>
      </c>
      <c r="AL18" s="3" t="s">
        <v>2210</v>
      </c>
      <c r="AM18" s="3" t="s">
        <v>154</v>
      </c>
      <c r="AN18" s="3" t="s">
        <v>2211</v>
      </c>
      <c r="AO18" s="3" t="s">
        <v>407</v>
      </c>
      <c r="AP18" s="3" t="s">
        <v>74</v>
      </c>
      <c r="AQ18" s="3" t="s">
        <v>2212</v>
      </c>
      <c r="AR18" s="3" t="s">
        <v>2213</v>
      </c>
      <c r="AS18" s="3" t="s">
        <v>74</v>
      </c>
      <c r="AT18" s="3" t="s">
        <v>74</v>
      </c>
      <c r="AU18" s="3">
        <v>2007</v>
      </c>
      <c r="AV18" s="3">
        <v>7</v>
      </c>
      <c r="AW18" s="3">
        <v>1</v>
      </c>
      <c r="AX18" s="3" t="s">
        <v>74</v>
      </c>
      <c r="AY18" s="3" t="s">
        <v>74</v>
      </c>
      <c r="AZ18" s="3" t="s">
        <v>74</v>
      </c>
      <c r="BA18" s="3" t="s">
        <v>74</v>
      </c>
      <c r="BB18" s="3">
        <v>77</v>
      </c>
      <c r="BC18" s="3">
        <v>84</v>
      </c>
      <c r="BD18" s="3" t="s">
        <v>74</v>
      </c>
      <c r="BE18" s="3" t="s">
        <v>2214</v>
      </c>
      <c r="BF18" s="3" t="s">
        <v>2215</v>
      </c>
      <c r="BG18" s="3" t="s">
        <v>74</v>
      </c>
      <c r="BH18" s="3" t="s">
        <v>74</v>
      </c>
      <c r="BI18" s="3">
        <v>8</v>
      </c>
      <c r="BJ18" s="3" t="s">
        <v>2216</v>
      </c>
      <c r="BK18" s="3" t="s">
        <v>134</v>
      </c>
      <c r="BL18" s="3" t="s">
        <v>2174</v>
      </c>
      <c r="BM18" s="3" t="s">
        <v>2217</v>
      </c>
      <c r="BN18" s="3" t="s">
        <v>74</v>
      </c>
      <c r="BO18" s="3" t="s">
        <v>74</v>
      </c>
      <c r="BP18" s="3" t="s">
        <v>74</v>
      </c>
      <c r="BQ18" s="3" t="s">
        <v>74</v>
      </c>
      <c r="BR18" s="3" t="s">
        <v>196</v>
      </c>
      <c r="BS18" s="3" t="s">
        <v>2218</v>
      </c>
      <c r="BT18" s="3" t="s">
        <v>106</v>
      </c>
    </row>
    <row r="19" spans="1:73">
      <c r="A19" s="3" t="s">
        <v>72</v>
      </c>
      <c r="B19" s="3" t="s">
        <v>2298</v>
      </c>
      <c r="C19" s="3" t="s">
        <v>74</v>
      </c>
      <c r="D19" s="3" t="s">
        <v>74</v>
      </c>
      <c r="E19" s="3" t="s">
        <v>74</v>
      </c>
      <c r="F19" s="3" t="s">
        <v>2299</v>
      </c>
      <c r="G19" s="3" t="s">
        <v>74</v>
      </c>
      <c r="H19" s="3" t="s">
        <v>74</v>
      </c>
      <c r="I19" s="3" t="s">
        <v>2300</v>
      </c>
      <c r="J19" s="3" t="s">
        <v>2301</v>
      </c>
      <c r="K19" s="3" t="s">
        <v>74</v>
      </c>
      <c r="L19" s="3" t="s">
        <v>74</v>
      </c>
      <c r="M19" s="3" t="s">
        <v>78</v>
      </c>
      <c r="N19" s="3" t="s">
        <v>79</v>
      </c>
      <c r="O19" s="3" t="s">
        <v>74</v>
      </c>
      <c r="P19" s="3" t="s">
        <v>74</v>
      </c>
      <c r="Q19" s="3" t="s">
        <v>74</v>
      </c>
      <c r="R19" s="3" t="s">
        <v>74</v>
      </c>
      <c r="S19" s="3" t="s">
        <v>74</v>
      </c>
      <c r="T19" s="3" t="s">
        <v>2302</v>
      </c>
      <c r="U19" s="3" t="s">
        <v>74</v>
      </c>
      <c r="V19" s="3" t="s">
        <v>2303</v>
      </c>
      <c r="W19" s="3" t="s">
        <v>2304</v>
      </c>
      <c r="X19" s="3" t="s">
        <v>2305</v>
      </c>
      <c r="Y19" s="3" t="s">
        <v>2306</v>
      </c>
      <c r="Z19" s="3" t="s">
        <v>74</v>
      </c>
      <c r="AA19" s="3" t="s">
        <v>2307</v>
      </c>
      <c r="AB19" s="3" t="s">
        <v>2308</v>
      </c>
      <c r="AC19" s="3" t="s">
        <v>74</v>
      </c>
      <c r="AD19" s="3" t="s">
        <v>74</v>
      </c>
      <c r="AE19" s="3" t="s">
        <v>74</v>
      </c>
      <c r="AF19" s="3" t="s">
        <v>74</v>
      </c>
      <c r="AG19" s="3">
        <v>17</v>
      </c>
      <c r="AH19" s="3">
        <v>20</v>
      </c>
      <c r="AI19" s="3">
        <v>20</v>
      </c>
      <c r="AJ19" s="3">
        <v>0</v>
      </c>
      <c r="AK19" s="3">
        <v>19</v>
      </c>
      <c r="AL19" s="3" t="s">
        <v>1102</v>
      </c>
      <c r="AM19" s="3" t="s">
        <v>1103</v>
      </c>
      <c r="AN19" s="3" t="s">
        <v>1104</v>
      </c>
      <c r="AO19" s="3" t="s">
        <v>2309</v>
      </c>
      <c r="AP19" s="3" t="s">
        <v>2310</v>
      </c>
      <c r="AQ19" s="3" t="s">
        <v>74</v>
      </c>
      <c r="AR19" s="3" t="s">
        <v>2301</v>
      </c>
      <c r="AS19" s="3" t="s">
        <v>514</v>
      </c>
      <c r="AT19" s="3" t="s">
        <v>320</v>
      </c>
      <c r="AU19" s="3">
        <v>2006</v>
      </c>
      <c r="AV19" s="3">
        <v>34</v>
      </c>
      <c r="AW19" s="3">
        <v>10</v>
      </c>
      <c r="AX19" s="3" t="s">
        <v>74</v>
      </c>
      <c r="AY19" s="3" t="s">
        <v>74</v>
      </c>
      <c r="AZ19" s="3" t="s">
        <v>74</v>
      </c>
      <c r="BA19" s="3" t="s">
        <v>74</v>
      </c>
      <c r="BB19" s="3">
        <v>821</v>
      </c>
      <c r="BC19" s="3">
        <v>824</v>
      </c>
      <c r="BD19" s="3" t="s">
        <v>74</v>
      </c>
      <c r="BE19" s="3" t="s">
        <v>2311</v>
      </c>
      <c r="BF19" s="3" t="s">
        <v>2312</v>
      </c>
      <c r="BG19" s="3" t="s">
        <v>74</v>
      </c>
      <c r="BH19" s="3" t="s">
        <v>74</v>
      </c>
      <c r="BI19" s="3">
        <v>4</v>
      </c>
      <c r="BJ19" s="3" t="s">
        <v>514</v>
      </c>
      <c r="BK19" s="3" t="s">
        <v>165</v>
      </c>
      <c r="BL19" s="3" t="s">
        <v>514</v>
      </c>
      <c r="BM19" s="3" t="s">
        <v>2313</v>
      </c>
      <c r="BN19" s="3" t="s">
        <v>74</v>
      </c>
      <c r="BO19" s="3" t="s">
        <v>74</v>
      </c>
      <c r="BP19" s="3" t="s">
        <v>74</v>
      </c>
      <c r="BQ19" s="3" t="s">
        <v>74</v>
      </c>
      <c r="BR19" s="3" t="s">
        <v>196</v>
      </c>
      <c r="BS19" s="3" t="s">
        <v>2314</v>
      </c>
      <c r="BT19" s="3" t="s">
        <v>106</v>
      </c>
    </row>
    <row r="20" spans="1:73">
      <c r="A20" s="3" t="s">
        <v>107</v>
      </c>
      <c r="B20" s="3" t="s">
        <v>2462</v>
      </c>
      <c r="C20" s="3" t="s">
        <v>74</v>
      </c>
      <c r="D20" s="3" t="s">
        <v>2463</v>
      </c>
      <c r="E20" s="3" t="s">
        <v>74</v>
      </c>
      <c r="F20" s="3" t="s">
        <v>2464</v>
      </c>
      <c r="G20" s="3" t="s">
        <v>74</v>
      </c>
      <c r="H20" s="3" t="s">
        <v>74</v>
      </c>
      <c r="I20" s="3" t="s">
        <v>2465</v>
      </c>
      <c r="J20" s="3" t="s">
        <v>2466</v>
      </c>
      <c r="K20" s="3" t="s">
        <v>2467</v>
      </c>
      <c r="L20" s="3" t="s">
        <v>74</v>
      </c>
      <c r="M20" s="3" t="s">
        <v>78</v>
      </c>
      <c r="N20" s="3" t="s">
        <v>114</v>
      </c>
      <c r="O20" s="3" t="s">
        <v>2468</v>
      </c>
      <c r="P20" s="3" t="s">
        <v>2469</v>
      </c>
      <c r="Q20" s="3" t="s">
        <v>2470</v>
      </c>
      <c r="R20" s="3" t="s">
        <v>2471</v>
      </c>
      <c r="S20" s="3" t="s">
        <v>74</v>
      </c>
      <c r="T20" s="3" t="s">
        <v>2472</v>
      </c>
      <c r="U20" s="3" t="s">
        <v>74</v>
      </c>
      <c r="V20" s="3" t="s">
        <v>2473</v>
      </c>
      <c r="W20" s="3" t="s">
        <v>2474</v>
      </c>
      <c r="X20" s="3" t="s">
        <v>2475</v>
      </c>
      <c r="Y20" s="3" t="s">
        <v>2476</v>
      </c>
      <c r="Z20" s="3" t="s">
        <v>74</v>
      </c>
      <c r="AA20" s="3" t="s">
        <v>2477</v>
      </c>
      <c r="AB20" s="3" t="s">
        <v>74</v>
      </c>
      <c r="AC20" s="3" t="s">
        <v>74</v>
      </c>
      <c r="AD20" s="3" t="s">
        <v>74</v>
      </c>
      <c r="AE20" s="3" t="s">
        <v>74</v>
      </c>
      <c r="AF20" s="3" t="s">
        <v>74</v>
      </c>
      <c r="AG20" s="3">
        <v>11</v>
      </c>
      <c r="AH20" s="3">
        <v>0</v>
      </c>
      <c r="AI20" s="3">
        <v>0</v>
      </c>
      <c r="AJ20" s="3">
        <v>0</v>
      </c>
      <c r="AK20" s="3">
        <v>1</v>
      </c>
      <c r="AL20" s="3" t="s">
        <v>2478</v>
      </c>
      <c r="AM20" s="3" t="s">
        <v>1359</v>
      </c>
      <c r="AN20" s="3" t="s">
        <v>2479</v>
      </c>
      <c r="AO20" s="3" t="s">
        <v>2480</v>
      </c>
      <c r="AP20" s="3" t="s">
        <v>74</v>
      </c>
      <c r="AQ20" s="3" t="s">
        <v>2481</v>
      </c>
      <c r="AR20" s="3" t="s">
        <v>2482</v>
      </c>
      <c r="AS20" s="3" t="s">
        <v>74</v>
      </c>
      <c r="AT20" s="3" t="s">
        <v>74</v>
      </c>
      <c r="AU20" s="3">
        <v>2005</v>
      </c>
      <c r="AV20" s="3" t="s">
        <v>74</v>
      </c>
      <c r="AW20" s="3" t="s">
        <v>74</v>
      </c>
      <c r="AX20" s="3" t="s">
        <v>74</v>
      </c>
      <c r="AY20" s="3" t="s">
        <v>74</v>
      </c>
      <c r="AZ20" s="3" t="s">
        <v>74</v>
      </c>
      <c r="BA20" s="3" t="s">
        <v>74</v>
      </c>
      <c r="BB20" s="3" t="s">
        <v>2483</v>
      </c>
      <c r="BC20" s="3" t="s">
        <v>2484</v>
      </c>
      <c r="BD20" s="3" t="s">
        <v>74</v>
      </c>
      <c r="BE20" s="3" t="s">
        <v>74</v>
      </c>
      <c r="BF20" s="3" t="s">
        <v>74</v>
      </c>
      <c r="BG20" s="3" t="s">
        <v>74</v>
      </c>
      <c r="BH20" s="3" t="s">
        <v>74</v>
      </c>
      <c r="BI20" s="3">
        <v>8</v>
      </c>
      <c r="BJ20" s="3" t="s">
        <v>1937</v>
      </c>
      <c r="BK20" s="3" t="s">
        <v>134</v>
      </c>
      <c r="BL20" s="3" t="s">
        <v>1938</v>
      </c>
      <c r="BM20" s="3" t="s">
        <v>2485</v>
      </c>
      <c r="BN20" s="3" t="s">
        <v>74</v>
      </c>
      <c r="BO20" s="3" t="s">
        <v>74</v>
      </c>
      <c r="BP20" s="3" t="s">
        <v>74</v>
      </c>
      <c r="BQ20" s="3" t="s">
        <v>74</v>
      </c>
      <c r="BR20" s="3" t="s">
        <v>169</v>
      </c>
      <c r="BS20" s="3" t="s">
        <v>2486</v>
      </c>
      <c r="BT20" s="3" t="s">
        <v>106</v>
      </c>
      <c r="BU20" s="1"/>
    </row>
    <row r="21" spans="1:73">
      <c r="A21" s="3" t="s">
        <v>72</v>
      </c>
      <c r="B21" s="3" t="s">
        <v>2498</v>
      </c>
      <c r="C21" s="3" t="s">
        <v>74</v>
      </c>
      <c r="D21" s="3" t="s">
        <v>74</v>
      </c>
      <c r="E21" s="3" t="s">
        <v>74</v>
      </c>
      <c r="F21" s="3" t="s">
        <v>2498</v>
      </c>
      <c r="G21" s="3" t="s">
        <v>74</v>
      </c>
      <c r="H21" s="3" t="s">
        <v>74</v>
      </c>
      <c r="I21" s="3" t="s">
        <v>2499</v>
      </c>
      <c r="J21" s="3" t="s">
        <v>2500</v>
      </c>
      <c r="K21" s="3" t="s">
        <v>74</v>
      </c>
      <c r="L21" s="3" t="s">
        <v>74</v>
      </c>
      <c r="M21" s="3" t="s">
        <v>78</v>
      </c>
      <c r="N21" s="3" t="s">
        <v>1034</v>
      </c>
      <c r="O21" s="3" t="s">
        <v>2501</v>
      </c>
      <c r="P21" s="3" t="s">
        <v>2502</v>
      </c>
      <c r="Q21" s="3" t="s">
        <v>2503</v>
      </c>
      <c r="R21" s="3" t="s">
        <v>74</v>
      </c>
      <c r="S21" s="3" t="s">
        <v>74</v>
      </c>
      <c r="T21" s="3" t="s">
        <v>2504</v>
      </c>
      <c r="U21" s="3" t="s">
        <v>2505</v>
      </c>
      <c r="V21" s="3" t="s">
        <v>2506</v>
      </c>
      <c r="W21" s="3" t="s">
        <v>2507</v>
      </c>
      <c r="X21" s="3" t="s">
        <v>2508</v>
      </c>
      <c r="Y21" s="3" t="s">
        <v>2509</v>
      </c>
      <c r="Z21" s="3" t="s">
        <v>2510</v>
      </c>
      <c r="AA21" s="3" t="s">
        <v>2511</v>
      </c>
      <c r="AB21" s="3" t="s">
        <v>2512</v>
      </c>
      <c r="AC21" s="3" t="s">
        <v>74</v>
      </c>
      <c r="AD21" s="3" t="s">
        <v>74</v>
      </c>
      <c r="AE21" s="3" t="s">
        <v>74</v>
      </c>
      <c r="AF21" s="3" t="s">
        <v>74</v>
      </c>
      <c r="AG21" s="3">
        <v>27</v>
      </c>
      <c r="AH21" s="3">
        <v>4</v>
      </c>
      <c r="AI21" s="3">
        <v>4</v>
      </c>
      <c r="AJ21" s="3">
        <v>0</v>
      </c>
      <c r="AK21" s="3">
        <v>1</v>
      </c>
      <c r="AL21" s="3" t="s">
        <v>184</v>
      </c>
      <c r="AM21" s="3" t="s">
        <v>185</v>
      </c>
      <c r="AN21" s="3" t="s">
        <v>186</v>
      </c>
      <c r="AO21" s="3" t="s">
        <v>2513</v>
      </c>
      <c r="AP21" s="3" t="s">
        <v>2514</v>
      </c>
      <c r="AQ21" s="3" t="s">
        <v>74</v>
      </c>
      <c r="AR21" s="3" t="s">
        <v>2515</v>
      </c>
      <c r="AS21" s="3" t="s">
        <v>2516</v>
      </c>
      <c r="AT21" s="3" t="s">
        <v>2517</v>
      </c>
      <c r="AU21" s="3">
        <v>2004</v>
      </c>
      <c r="AV21" s="3">
        <v>84</v>
      </c>
      <c r="AW21" s="3" t="s">
        <v>941</v>
      </c>
      <c r="AX21" s="3" t="s">
        <v>74</v>
      </c>
      <c r="AY21" s="3" t="s">
        <v>74</v>
      </c>
      <c r="AZ21" s="3" t="s">
        <v>74</v>
      </c>
      <c r="BA21" s="3" t="s">
        <v>74</v>
      </c>
      <c r="BB21" s="3">
        <v>217</v>
      </c>
      <c r="BC21" s="3">
        <v>229</v>
      </c>
      <c r="BD21" s="3" t="s">
        <v>74</v>
      </c>
      <c r="BE21" s="3" t="s">
        <v>2518</v>
      </c>
      <c r="BF21" s="3" t="s">
        <v>2519</v>
      </c>
      <c r="BG21" s="3" t="s">
        <v>74</v>
      </c>
      <c r="BH21" s="3" t="s">
        <v>74</v>
      </c>
      <c r="BI21" s="3">
        <v>13</v>
      </c>
      <c r="BJ21" s="3" t="s">
        <v>1223</v>
      </c>
      <c r="BK21" s="3" t="s">
        <v>1059</v>
      </c>
      <c r="BL21" s="3" t="s">
        <v>1224</v>
      </c>
      <c r="BM21" s="3" t="s">
        <v>2520</v>
      </c>
      <c r="BN21" s="3" t="s">
        <v>74</v>
      </c>
      <c r="BO21" s="3" t="s">
        <v>74</v>
      </c>
      <c r="BP21" s="3" t="s">
        <v>74</v>
      </c>
      <c r="BQ21" s="3" t="s">
        <v>74</v>
      </c>
      <c r="BR21" s="3" t="s">
        <v>169</v>
      </c>
      <c r="BS21" s="3" t="s">
        <v>2521</v>
      </c>
      <c r="BT21" s="3" t="s">
        <v>106</v>
      </c>
      <c r="BU21" s="1"/>
    </row>
    <row r="22" spans="1:73">
      <c r="A22" s="3" t="s">
        <v>72</v>
      </c>
      <c r="B22" s="3" t="s">
        <v>2667</v>
      </c>
      <c r="C22" s="3" t="s">
        <v>74</v>
      </c>
      <c r="D22" s="3" t="s">
        <v>74</v>
      </c>
      <c r="E22" s="3" t="s">
        <v>74</v>
      </c>
      <c r="F22" s="3" t="s">
        <v>2667</v>
      </c>
      <c r="G22" s="3" t="s">
        <v>74</v>
      </c>
      <c r="H22" s="3" t="s">
        <v>74</v>
      </c>
      <c r="I22" s="3" t="s">
        <v>2668</v>
      </c>
      <c r="J22" s="3" t="s">
        <v>2669</v>
      </c>
      <c r="K22" s="3" t="s">
        <v>74</v>
      </c>
      <c r="L22" s="3" t="s">
        <v>74</v>
      </c>
      <c r="M22" s="3" t="s">
        <v>78</v>
      </c>
      <c r="N22" s="3" t="s">
        <v>79</v>
      </c>
      <c r="O22" s="3" t="s">
        <v>74</v>
      </c>
      <c r="P22" s="3" t="s">
        <v>74</v>
      </c>
      <c r="Q22" s="3" t="s">
        <v>74</v>
      </c>
      <c r="R22" s="3" t="s">
        <v>74</v>
      </c>
      <c r="S22" s="3" t="s">
        <v>74</v>
      </c>
      <c r="T22" s="3" t="s">
        <v>74</v>
      </c>
      <c r="U22" s="3" t="s">
        <v>74</v>
      </c>
      <c r="V22" s="3" t="s">
        <v>2670</v>
      </c>
      <c r="W22" s="3" t="s">
        <v>2671</v>
      </c>
      <c r="X22" s="3" t="s">
        <v>2672</v>
      </c>
      <c r="Y22" s="3" t="s">
        <v>2673</v>
      </c>
      <c r="Z22" s="3" t="s">
        <v>74</v>
      </c>
      <c r="AA22" s="3" t="s">
        <v>74</v>
      </c>
      <c r="AB22" s="3" t="s">
        <v>74</v>
      </c>
      <c r="AC22" s="3" t="s">
        <v>74</v>
      </c>
      <c r="AD22" s="3" t="s">
        <v>74</v>
      </c>
      <c r="AE22" s="3" t="s">
        <v>74</v>
      </c>
      <c r="AF22" s="3" t="s">
        <v>74</v>
      </c>
      <c r="AG22" s="3">
        <v>14</v>
      </c>
      <c r="AH22" s="3">
        <v>6</v>
      </c>
      <c r="AI22" s="3">
        <v>6</v>
      </c>
      <c r="AJ22" s="3">
        <v>0</v>
      </c>
      <c r="AK22" s="3">
        <v>6</v>
      </c>
      <c r="AL22" s="3" t="s">
        <v>2674</v>
      </c>
      <c r="AM22" s="3" t="s">
        <v>2675</v>
      </c>
      <c r="AN22" s="3" t="s">
        <v>2676</v>
      </c>
      <c r="AO22" s="3" t="s">
        <v>2677</v>
      </c>
      <c r="AP22" s="3" t="s">
        <v>2678</v>
      </c>
      <c r="AQ22" s="3" t="s">
        <v>74</v>
      </c>
      <c r="AR22" s="3" t="s">
        <v>2669</v>
      </c>
      <c r="AS22" s="3" t="s">
        <v>2679</v>
      </c>
      <c r="AT22" s="3" t="s">
        <v>74</v>
      </c>
      <c r="AU22" s="3">
        <v>1996</v>
      </c>
      <c r="AV22" s="3">
        <v>8</v>
      </c>
      <c r="AW22" s="3">
        <v>6</v>
      </c>
      <c r="AX22" s="3" t="s">
        <v>74</v>
      </c>
      <c r="AY22" s="3" t="s">
        <v>74</v>
      </c>
      <c r="AZ22" s="3" t="s">
        <v>74</v>
      </c>
      <c r="BA22" s="3" t="s">
        <v>74</v>
      </c>
      <c r="BB22" s="3">
        <v>655</v>
      </c>
      <c r="BC22" s="3">
        <v>658</v>
      </c>
      <c r="BD22" s="3" t="s">
        <v>74</v>
      </c>
      <c r="BE22" s="3" t="s">
        <v>2680</v>
      </c>
      <c r="BF22" s="3" t="s">
        <v>2681</v>
      </c>
      <c r="BG22" s="3" t="s">
        <v>74</v>
      </c>
      <c r="BH22" s="3" t="s">
        <v>74</v>
      </c>
      <c r="BI22" s="3">
        <v>4</v>
      </c>
      <c r="BJ22" s="3" t="s">
        <v>513</v>
      </c>
      <c r="BK22" s="3" t="s">
        <v>165</v>
      </c>
      <c r="BL22" s="3" t="s">
        <v>514</v>
      </c>
      <c r="BM22" s="3" t="s">
        <v>2682</v>
      </c>
      <c r="BN22" s="3" t="s">
        <v>74</v>
      </c>
      <c r="BO22" s="3" t="s">
        <v>74</v>
      </c>
      <c r="BP22" s="3" t="s">
        <v>74</v>
      </c>
      <c r="BQ22" s="3" t="s">
        <v>74</v>
      </c>
      <c r="BR22" s="3" t="s">
        <v>196</v>
      </c>
      <c r="BS22" s="3" t="s">
        <v>2683</v>
      </c>
      <c r="BT22" s="3" t="s">
        <v>106</v>
      </c>
    </row>
    <row r="24" spans="1:73">
      <c r="A24">
        <f>COUNTA(A2:A22)</f>
        <v>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7DB7-9352-4FBC-894E-15CB68224C20}">
  <dimension ref="A1:BV11"/>
  <sheetViews>
    <sheetView workbookViewId="0">
      <selection activeCell="A12" sqref="A12"/>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3" t="s">
        <v>72</v>
      </c>
      <c r="B2" s="3" t="s">
        <v>463</v>
      </c>
      <c r="C2" s="3" t="s">
        <v>74</v>
      </c>
      <c r="D2" s="3" t="s">
        <v>74</v>
      </c>
      <c r="E2" s="3" t="s">
        <v>74</v>
      </c>
      <c r="F2" s="3" t="s">
        <v>464</v>
      </c>
      <c r="G2" s="3" t="s">
        <v>74</v>
      </c>
      <c r="H2" s="3" t="s">
        <v>74</v>
      </c>
      <c r="I2" s="3" t="s">
        <v>465</v>
      </c>
      <c r="J2" s="3" t="s">
        <v>466</v>
      </c>
      <c r="K2" s="3" t="s">
        <v>74</v>
      </c>
      <c r="L2" s="3" t="s">
        <v>74</v>
      </c>
      <c r="M2" s="3" t="s">
        <v>78</v>
      </c>
      <c r="N2" s="3" t="s">
        <v>79</v>
      </c>
      <c r="O2" s="3" t="s">
        <v>74</v>
      </c>
      <c r="P2" s="3" t="s">
        <v>74</v>
      </c>
      <c r="Q2" s="3" t="s">
        <v>74</v>
      </c>
      <c r="R2" s="3" t="s">
        <v>74</v>
      </c>
      <c r="S2" s="3" t="s">
        <v>74</v>
      </c>
      <c r="T2" s="3" t="s">
        <v>467</v>
      </c>
      <c r="U2" s="3" t="s">
        <v>468</v>
      </c>
      <c r="V2" s="3" t="s">
        <v>469</v>
      </c>
      <c r="W2" s="3" t="s">
        <v>470</v>
      </c>
      <c r="X2" s="3" t="s">
        <v>471</v>
      </c>
      <c r="Y2" s="3" t="s">
        <v>472</v>
      </c>
      <c r="Z2" s="3" t="s">
        <v>473</v>
      </c>
      <c r="AA2" s="3" t="s">
        <v>74</v>
      </c>
      <c r="AB2" s="3" t="s">
        <v>74</v>
      </c>
      <c r="AC2" s="3" t="s">
        <v>474</v>
      </c>
      <c r="AD2" s="3" t="s">
        <v>475</v>
      </c>
      <c r="AE2" s="3" t="s">
        <v>476</v>
      </c>
      <c r="AF2" s="3" t="s">
        <v>74</v>
      </c>
      <c r="AG2" s="3">
        <v>96</v>
      </c>
      <c r="AH2" s="3">
        <v>4</v>
      </c>
      <c r="AI2" s="3">
        <v>4</v>
      </c>
      <c r="AJ2" s="3">
        <v>1</v>
      </c>
      <c r="AK2" s="3">
        <v>6</v>
      </c>
      <c r="AL2" s="3" t="s">
        <v>289</v>
      </c>
      <c r="AM2" s="3" t="s">
        <v>290</v>
      </c>
      <c r="AN2" s="3" t="s">
        <v>291</v>
      </c>
      <c r="AO2" s="3" t="s">
        <v>74</v>
      </c>
      <c r="AP2" s="3" t="s">
        <v>477</v>
      </c>
      <c r="AQ2" s="3" t="s">
        <v>74</v>
      </c>
      <c r="AR2" s="3" t="s">
        <v>478</v>
      </c>
      <c r="AS2" s="3" t="s">
        <v>479</v>
      </c>
      <c r="AT2" s="3" t="s">
        <v>480</v>
      </c>
      <c r="AU2" s="3">
        <v>2021</v>
      </c>
      <c r="AV2" s="3">
        <v>13</v>
      </c>
      <c r="AW2" s="3">
        <v>6</v>
      </c>
      <c r="AX2" s="3" t="s">
        <v>74</v>
      </c>
      <c r="AY2" s="3" t="s">
        <v>74</v>
      </c>
      <c r="AZ2" s="3" t="s">
        <v>74</v>
      </c>
      <c r="BA2" s="3" t="s">
        <v>74</v>
      </c>
      <c r="BB2" s="3" t="s">
        <v>74</v>
      </c>
      <c r="BC2" s="3" t="s">
        <v>74</v>
      </c>
      <c r="BD2" s="3">
        <v>862</v>
      </c>
      <c r="BE2" s="3" t="s">
        <v>481</v>
      </c>
      <c r="BF2" s="3" t="s">
        <v>482</v>
      </c>
      <c r="BG2" s="3" t="s">
        <v>74</v>
      </c>
      <c r="BH2" s="3" t="s">
        <v>74</v>
      </c>
      <c r="BI2" s="3">
        <v>23</v>
      </c>
      <c r="BJ2" s="3" t="s">
        <v>483</v>
      </c>
      <c r="BK2" s="3" t="s">
        <v>165</v>
      </c>
      <c r="BL2" s="3" t="s">
        <v>484</v>
      </c>
      <c r="BM2" s="3" t="s">
        <v>485</v>
      </c>
      <c r="BN2" s="3" t="s">
        <v>74</v>
      </c>
      <c r="BO2" s="3" t="s">
        <v>486</v>
      </c>
      <c r="BP2" s="3" t="s">
        <v>74</v>
      </c>
      <c r="BQ2" s="3" t="s">
        <v>74</v>
      </c>
      <c r="BR2" s="3" t="s">
        <v>169</v>
      </c>
      <c r="BS2" s="3" t="s">
        <v>487</v>
      </c>
      <c r="BT2" s="3" t="s">
        <v>106</v>
      </c>
      <c r="BU2" s="1"/>
    </row>
    <row r="3" spans="1:74" ht="20.100000000000001" customHeight="1">
      <c r="A3" s="3" t="s">
        <v>72</v>
      </c>
      <c r="B3" s="3" t="s">
        <v>687</v>
      </c>
      <c r="C3" s="3" t="s">
        <v>74</v>
      </c>
      <c r="D3" s="3" t="s">
        <v>74</v>
      </c>
      <c r="E3" s="3" t="s">
        <v>74</v>
      </c>
      <c r="F3" s="3" t="s">
        <v>688</v>
      </c>
      <c r="G3" s="3" t="s">
        <v>74</v>
      </c>
      <c r="H3" s="3" t="s">
        <v>74</v>
      </c>
      <c r="I3" s="3" t="s">
        <v>689</v>
      </c>
      <c r="J3" s="3" t="s">
        <v>690</v>
      </c>
      <c r="K3" s="3" t="s">
        <v>74</v>
      </c>
      <c r="L3" s="3" t="s">
        <v>74</v>
      </c>
      <c r="M3" s="3" t="s">
        <v>78</v>
      </c>
      <c r="N3" s="3" t="s">
        <v>79</v>
      </c>
      <c r="O3" s="3" t="s">
        <v>74</v>
      </c>
      <c r="P3" s="3" t="s">
        <v>74</v>
      </c>
      <c r="Q3" s="3" t="s">
        <v>74</v>
      </c>
      <c r="R3" s="3" t="s">
        <v>74</v>
      </c>
      <c r="S3" s="3" t="s">
        <v>74</v>
      </c>
      <c r="T3" s="3" t="s">
        <v>691</v>
      </c>
      <c r="U3" s="3" t="s">
        <v>692</v>
      </c>
      <c r="V3" s="3" t="s">
        <v>693</v>
      </c>
      <c r="W3" s="3" t="s">
        <v>694</v>
      </c>
      <c r="X3" s="3" t="s">
        <v>695</v>
      </c>
      <c r="Y3" s="3" t="s">
        <v>696</v>
      </c>
      <c r="Z3" s="3" t="s">
        <v>697</v>
      </c>
      <c r="AA3" s="3" t="s">
        <v>698</v>
      </c>
      <c r="AB3" s="3" t="s">
        <v>699</v>
      </c>
      <c r="AC3" s="3" t="s">
        <v>700</v>
      </c>
      <c r="AD3" s="3" t="s">
        <v>701</v>
      </c>
      <c r="AE3" s="3" t="s">
        <v>702</v>
      </c>
      <c r="AF3" s="3" t="s">
        <v>74</v>
      </c>
      <c r="AG3" s="3">
        <v>67</v>
      </c>
      <c r="AH3" s="3">
        <v>13</v>
      </c>
      <c r="AI3" s="3">
        <v>13</v>
      </c>
      <c r="AJ3" s="3">
        <v>1</v>
      </c>
      <c r="AK3" s="3">
        <v>12</v>
      </c>
      <c r="AL3" s="3" t="s">
        <v>289</v>
      </c>
      <c r="AM3" s="3" t="s">
        <v>290</v>
      </c>
      <c r="AN3" s="3" t="s">
        <v>291</v>
      </c>
      <c r="AO3" s="3" t="s">
        <v>74</v>
      </c>
      <c r="AP3" s="3" t="s">
        <v>703</v>
      </c>
      <c r="AQ3" s="3" t="s">
        <v>74</v>
      </c>
      <c r="AR3" s="3" t="s">
        <v>704</v>
      </c>
      <c r="AS3" s="3" t="s">
        <v>705</v>
      </c>
      <c r="AT3" s="3" t="s">
        <v>706</v>
      </c>
      <c r="AU3" s="3">
        <v>2020</v>
      </c>
      <c r="AV3" s="3">
        <v>9</v>
      </c>
      <c r="AW3" s="3">
        <v>8</v>
      </c>
      <c r="AX3" s="3" t="s">
        <v>74</v>
      </c>
      <c r="AY3" s="3" t="s">
        <v>74</v>
      </c>
      <c r="AZ3" s="3" t="s">
        <v>74</v>
      </c>
      <c r="BA3" s="3" t="s">
        <v>74</v>
      </c>
      <c r="BB3" s="3" t="s">
        <v>74</v>
      </c>
      <c r="BC3" s="3" t="s">
        <v>74</v>
      </c>
      <c r="BD3" s="3">
        <v>269</v>
      </c>
      <c r="BE3" s="3" t="s">
        <v>707</v>
      </c>
      <c r="BF3" s="3" t="s">
        <v>708</v>
      </c>
      <c r="BG3" s="3" t="s">
        <v>74</v>
      </c>
      <c r="BH3" s="3" t="s">
        <v>74</v>
      </c>
      <c r="BI3" s="3">
        <v>12</v>
      </c>
      <c r="BJ3" s="3" t="s">
        <v>709</v>
      </c>
      <c r="BK3" s="3" t="s">
        <v>710</v>
      </c>
      <c r="BL3" s="3" t="s">
        <v>166</v>
      </c>
      <c r="BM3" s="3" t="s">
        <v>711</v>
      </c>
      <c r="BN3" s="3" t="s">
        <v>74</v>
      </c>
      <c r="BO3" s="3" t="s">
        <v>326</v>
      </c>
      <c r="BP3" s="3" t="s">
        <v>74</v>
      </c>
      <c r="BQ3" s="3" t="s">
        <v>74</v>
      </c>
      <c r="BR3" s="3" t="s">
        <v>196</v>
      </c>
      <c r="BS3" s="3" t="s">
        <v>712</v>
      </c>
      <c r="BT3" s="3" t="s">
        <v>106</v>
      </c>
      <c r="BU3" t="s">
        <v>712</v>
      </c>
      <c r="BV3" t="str">
        <f>HYPERLINK("https%3A%2F%2Fwww.webofscience.com%2Fwos%2Fwoscc%2Ffull-record%2FWOS:000577841900001","View Full Record in Web of Science")</f>
        <v>View Full Record in Web of Science</v>
      </c>
    </row>
    <row r="4" spans="1:74" ht="20.100000000000001" customHeight="1">
      <c r="A4" s="3" t="s">
        <v>72</v>
      </c>
      <c r="B4" s="3" t="s">
        <v>804</v>
      </c>
      <c r="C4" s="3" t="s">
        <v>74</v>
      </c>
      <c r="D4" s="3" t="s">
        <v>74</v>
      </c>
      <c r="E4" s="3" t="s">
        <v>74</v>
      </c>
      <c r="F4" s="3" t="s">
        <v>805</v>
      </c>
      <c r="G4" s="3" t="s">
        <v>74</v>
      </c>
      <c r="H4" s="3" t="s">
        <v>74</v>
      </c>
      <c r="I4" s="3" t="s">
        <v>806</v>
      </c>
      <c r="J4" s="3" t="s">
        <v>807</v>
      </c>
      <c r="K4" s="3" t="s">
        <v>74</v>
      </c>
      <c r="L4" s="3" t="s">
        <v>74</v>
      </c>
      <c r="M4" s="3" t="s">
        <v>78</v>
      </c>
      <c r="N4" s="3" t="s">
        <v>79</v>
      </c>
      <c r="O4" s="3" t="s">
        <v>74</v>
      </c>
      <c r="P4" s="3" t="s">
        <v>74</v>
      </c>
      <c r="Q4" s="3" t="s">
        <v>74</v>
      </c>
      <c r="R4" s="3" t="s">
        <v>74</v>
      </c>
      <c r="S4" s="3" t="s">
        <v>74</v>
      </c>
      <c r="T4" s="3" t="s">
        <v>808</v>
      </c>
      <c r="U4" s="3" t="s">
        <v>809</v>
      </c>
      <c r="V4" s="3" t="s">
        <v>810</v>
      </c>
      <c r="W4" s="3" t="s">
        <v>811</v>
      </c>
      <c r="X4" s="3" t="s">
        <v>812</v>
      </c>
      <c r="Y4" s="3" t="s">
        <v>813</v>
      </c>
      <c r="Z4" s="3" t="s">
        <v>814</v>
      </c>
      <c r="AA4" s="3" t="s">
        <v>815</v>
      </c>
      <c r="AB4" s="3" t="s">
        <v>816</v>
      </c>
      <c r="AC4" s="3" t="s">
        <v>74</v>
      </c>
      <c r="AD4" s="3" t="s">
        <v>74</v>
      </c>
      <c r="AE4" s="3" t="s">
        <v>74</v>
      </c>
      <c r="AF4" s="3" t="s">
        <v>74</v>
      </c>
      <c r="AG4" s="3">
        <v>69</v>
      </c>
      <c r="AH4" s="3">
        <v>4</v>
      </c>
      <c r="AI4" s="3">
        <v>4</v>
      </c>
      <c r="AJ4" s="3">
        <v>2</v>
      </c>
      <c r="AK4" s="3">
        <v>8</v>
      </c>
      <c r="AL4" s="3" t="s">
        <v>817</v>
      </c>
      <c r="AM4" s="3" t="s">
        <v>504</v>
      </c>
      <c r="AN4" s="3" t="s">
        <v>818</v>
      </c>
      <c r="AO4" s="3" t="s">
        <v>819</v>
      </c>
      <c r="AP4" s="3" t="s">
        <v>820</v>
      </c>
      <c r="AQ4" s="3" t="s">
        <v>74</v>
      </c>
      <c r="AR4" s="3" t="s">
        <v>821</v>
      </c>
      <c r="AS4" s="3" t="s">
        <v>822</v>
      </c>
      <c r="AT4" s="3" t="s">
        <v>823</v>
      </c>
      <c r="AU4" s="3">
        <v>2020</v>
      </c>
      <c r="AV4" s="3">
        <v>189</v>
      </c>
      <c r="AW4" s="3" t="s">
        <v>74</v>
      </c>
      <c r="AX4" s="3" t="s">
        <v>74</v>
      </c>
      <c r="AY4" s="3" t="s">
        <v>74</v>
      </c>
      <c r="AZ4" s="3" t="s">
        <v>74</v>
      </c>
      <c r="BA4" s="3" t="s">
        <v>74</v>
      </c>
      <c r="BB4" s="3" t="s">
        <v>74</v>
      </c>
      <c r="BC4" s="3" t="s">
        <v>74</v>
      </c>
      <c r="BD4" s="3">
        <v>105122</v>
      </c>
      <c r="BE4" s="3" t="s">
        <v>824</v>
      </c>
      <c r="BF4" s="3" t="s">
        <v>825</v>
      </c>
      <c r="BG4" s="3" t="s">
        <v>74</v>
      </c>
      <c r="BH4" s="3" t="s">
        <v>74</v>
      </c>
      <c r="BI4" s="3">
        <v>15</v>
      </c>
      <c r="BJ4" s="3" t="s">
        <v>826</v>
      </c>
      <c r="BK4" s="3" t="s">
        <v>165</v>
      </c>
      <c r="BL4" s="3" t="s">
        <v>826</v>
      </c>
      <c r="BM4" s="3" t="s">
        <v>827</v>
      </c>
      <c r="BN4" s="3" t="s">
        <v>74</v>
      </c>
      <c r="BO4" s="3" t="s">
        <v>74</v>
      </c>
      <c r="BP4" s="3" t="s">
        <v>74</v>
      </c>
      <c r="BQ4" s="3" t="s">
        <v>74</v>
      </c>
      <c r="BR4" s="3" t="s">
        <v>169</v>
      </c>
      <c r="BS4" s="3" t="s">
        <v>828</v>
      </c>
      <c r="BT4" s="3" t="s">
        <v>106</v>
      </c>
      <c r="BU4" s="1"/>
    </row>
    <row r="5" spans="1:74">
      <c r="A5" s="3" t="s">
        <v>72</v>
      </c>
      <c r="B5" s="3" t="s">
        <v>857</v>
      </c>
      <c r="C5" s="3" t="s">
        <v>74</v>
      </c>
      <c r="D5" s="3" t="s">
        <v>74</v>
      </c>
      <c r="E5" s="3" t="s">
        <v>74</v>
      </c>
      <c r="F5" s="3" t="s">
        <v>858</v>
      </c>
      <c r="G5" s="3" t="s">
        <v>74</v>
      </c>
      <c r="H5" s="3" t="s">
        <v>74</v>
      </c>
      <c r="I5" s="3" t="s">
        <v>859</v>
      </c>
      <c r="J5" s="3" t="s">
        <v>860</v>
      </c>
      <c r="K5" s="3" t="s">
        <v>74</v>
      </c>
      <c r="L5" s="3" t="s">
        <v>74</v>
      </c>
      <c r="M5" s="3" t="s">
        <v>861</v>
      </c>
      <c r="N5" s="3" t="s">
        <v>79</v>
      </c>
      <c r="O5" s="3" t="s">
        <v>74</v>
      </c>
      <c r="P5" s="3" t="s">
        <v>74</v>
      </c>
      <c r="Q5" s="3" t="s">
        <v>74</v>
      </c>
      <c r="R5" s="3" t="s">
        <v>74</v>
      </c>
      <c r="S5" s="3" t="s">
        <v>74</v>
      </c>
      <c r="T5" s="3" t="s">
        <v>74</v>
      </c>
      <c r="U5" s="3" t="s">
        <v>74</v>
      </c>
      <c r="V5" s="3" t="s">
        <v>862</v>
      </c>
      <c r="W5" s="3" t="s">
        <v>863</v>
      </c>
      <c r="X5" s="3" t="s">
        <v>864</v>
      </c>
      <c r="Y5" s="3" t="s">
        <v>865</v>
      </c>
      <c r="Z5" s="3" t="s">
        <v>866</v>
      </c>
      <c r="AA5" s="3" t="s">
        <v>867</v>
      </c>
      <c r="AB5" s="3" t="s">
        <v>868</v>
      </c>
      <c r="AC5" s="3" t="s">
        <v>74</v>
      </c>
      <c r="AD5" s="3" t="s">
        <v>74</v>
      </c>
      <c r="AE5" s="3" t="s">
        <v>74</v>
      </c>
      <c r="AF5" s="3" t="s">
        <v>74</v>
      </c>
      <c r="AG5" s="3">
        <v>0</v>
      </c>
      <c r="AH5" s="3">
        <v>1</v>
      </c>
      <c r="AI5" s="3">
        <v>1</v>
      </c>
      <c r="AJ5" s="3">
        <v>1</v>
      </c>
      <c r="AK5" s="3">
        <v>6</v>
      </c>
      <c r="AL5" s="3" t="s">
        <v>869</v>
      </c>
      <c r="AM5" s="3" t="s">
        <v>870</v>
      </c>
      <c r="AN5" s="3" t="s">
        <v>871</v>
      </c>
      <c r="AO5" s="3" t="s">
        <v>872</v>
      </c>
      <c r="AP5" s="3" t="s">
        <v>873</v>
      </c>
      <c r="AQ5" s="3" t="s">
        <v>74</v>
      </c>
      <c r="AR5" s="3" t="s">
        <v>874</v>
      </c>
      <c r="AS5" s="3" t="s">
        <v>875</v>
      </c>
      <c r="AT5" s="3" t="s">
        <v>876</v>
      </c>
      <c r="AU5" s="3">
        <v>2019</v>
      </c>
      <c r="AV5" s="3">
        <v>130</v>
      </c>
      <c r="AW5" s="3">
        <v>4</v>
      </c>
      <c r="AX5" s="3" t="s">
        <v>74</v>
      </c>
      <c r="AY5" s="3" t="s">
        <v>74</v>
      </c>
      <c r="AZ5" s="3" t="s">
        <v>74</v>
      </c>
      <c r="BA5" s="3" t="s">
        <v>74</v>
      </c>
      <c r="BB5" s="3">
        <v>729</v>
      </c>
      <c r="BC5" s="3">
        <v>742</v>
      </c>
      <c r="BD5" s="3" t="s">
        <v>74</v>
      </c>
      <c r="BE5" s="3" t="s">
        <v>877</v>
      </c>
      <c r="BF5" s="3" t="s">
        <v>878</v>
      </c>
      <c r="BG5" s="3" t="s">
        <v>74</v>
      </c>
      <c r="BH5" s="3" t="s">
        <v>74</v>
      </c>
      <c r="BI5" s="3">
        <v>14</v>
      </c>
      <c r="BJ5" s="3" t="s">
        <v>514</v>
      </c>
      <c r="BK5" s="3" t="s">
        <v>101</v>
      </c>
      <c r="BL5" s="3" t="s">
        <v>514</v>
      </c>
      <c r="BM5" s="3" t="s">
        <v>879</v>
      </c>
      <c r="BN5" s="3" t="s">
        <v>74</v>
      </c>
      <c r="BO5" s="3" t="s">
        <v>880</v>
      </c>
      <c r="BP5" s="3" t="s">
        <v>74</v>
      </c>
      <c r="BQ5" s="3" t="s">
        <v>74</v>
      </c>
      <c r="BR5" s="3" t="s">
        <v>196</v>
      </c>
      <c r="BS5" s="3" t="s">
        <v>881</v>
      </c>
      <c r="BT5" s="3" t="s">
        <v>106</v>
      </c>
    </row>
    <row r="6" spans="1:74">
      <c r="A6" s="3" t="s">
        <v>72</v>
      </c>
      <c r="B6" s="3" t="s">
        <v>1062</v>
      </c>
      <c r="C6" s="3" t="s">
        <v>74</v>
      </c>
      <c r="D6" s="3" t="s">
        <v>74</v>
      </c>
      <c r="E6" s="3" t="s">
        <v>74</v>
      </c>
      <c r="F6" s="3" t="s">
        <v>1063</v>
      </c>
      <c r="G6" s="3" t="s">
        <v>74</v>
      </c>
      <c r="H6" s="3" t="s">
        <v>74</v>
      </c>
      <c r="I6" s="3" t="s">
        <v>1064</v>
      </c>
      <c r="J6" s="3" t="s">
        <v>860</v>
      </c>
      <c r="K6" s="3" t="s">
        <v>74</v>
      </c>
      <c r="L6" s="3" t="s">
        <v>74</v>
      </c>
      <c r="M6" s="3" t="s">
        <v>861</v>
      </c>
      <c r="N6" s="3" t="s">
        <v>79</v>
      </c>
      <c r="O6" s="3" t="s">
        <v>74</v>
      </c>
      <c r="P6" s="3" t="s">
        <v>74</v>
      </c>
      <c r="Q6" s="3" t="s">
        <v>74</v>
      </c>
      <c r="R6" s="3" t="s">
        <v>74</v>
      </c>
      <c r="S6" s="3" t="s">
        <v>74</v>
      </c>
      <c r="T6" s="3" t="s">
        <v>74</v>
      </c>
      <c r="U6" s="3" t="s">
        <v>74</v>
      </c>
      <c r="V6" s="3" t="s">
        <v>1065</v>
      </c>
      <c r="W6" s="3" t="s">
        <v>1066</v>
      </c>
      <c r="X6" s="3" t="s">
        <v>74</v>
      </c>
      <c r="Y6" s="3" t="s">
        <v>1067</v>
      </c>
      <c r="Z6" s="3" t="s">
        <v>1068</v>
      </c>
      <c r="AA6" s="3" t="s">
        <v>1069</v>
      </c>
      <c r="AB6" s="3" t="s">
        <v>1070</v>
      </c>
      <c r="AC6" s="3" t="s">
        <v>74</v>
      </c>
      <c r="AD6" s="3" t="s">
        <v>74</v>
      </c>
      <c r="AE6" s="3" t="s">
        <v>74</v>
      </c>
      <c r="AF6" s="3" t="s">
        <v>74</v>
      </c>
      <c r="AG6" s="3">
        <v>0</v>
      </c>
      <c r="AH6" s="3">
        <v>2</v>
      </c>
      <c r="AI6" s="3">
        <v>2</v>
      </c>
      <c r="AJ6" s="3">
        <v>0</v>
      </c>
      <c r="AK6" s="3">
        <v>5</v>
      </c>
      <c r="AL6" s="3" t="s">
        <v>869</v>
      </c>
      <c r="AM6" s="3" t="s">
        <v>870</v>
      </c>
      <c r="AN6" s="3" t="s">
        <v>871</v>
      </c>
      <c r="AO6" s="3" t="s">
        <v>872</v>
      </c>
      <c r="AP6" s="3" t="s">
        <v>873</v>
      </c>
      <c r="AQ6" s="3" t="s">
        <v>74</v>
      </c>
      <c r="AR6" s="3" t="s">
        <v>874</v>
      </c>
      <c r="AS6" s="3" t="s">
        <v>875</v>
      </c>
      <c r="AT6" s="3" t="s">
        <v>876</v>
      </c>
      <c r="AU6" s="3">
        <v>2019</v>
      </c>
      <c r="AV6" s="3">
        <v>130</v>
      </c>
      <c r="AW6" s="3">
        <v>4</v>
      </c>
      <c r="AX6" s="3" t="s">
        <v>74</v>
      </c>
      <c r="AY6" s="3" t="s">
        <v>74</v>
      </c>
      <c r="AZ6" s="3" t="s">
        <v>74</v>
      </c>
      <c r="BA6" s="3" t="s">
        <v>74</v>
      </c>
      <c r="BB6" s="3">
        <v>549</v>
      </c>
      <c r="BC6" s="3">
        <v>592</v>
      </c>
      <c r="BD6" s="3" t="s">
        <v>74</v>
      </c>
      <c r="BE6" s="3" t="s">
        <v>1071</v>
      </c>
      <c r="BF6" s="3" t="s">
        <v>1072</v>
      </c>
      <c r="BG6" s="3" t="s">
        <v>74</v>
      </c>
      <c r="BH6" s="3" t="s">
        <v>74</v>
      </c>
      <c r="BI6" s="3">
        <v>44</v>
      </c>
      <c r="BJ6" s="3" t="s">
        <v>514</v>
      </c>
      <c r="BK6" s="3" t="s">
        <v>101</v>
      </c>
      <c r="BL6" s="3" t="s">
        <v>514</v>
      </c>
      <c r="BM6" s="3" t="s">
        <v>879</v>
      </c>
      <c r="BN6" s="3" t="s">
        <v>74</v>
      </c>
      <c r="BO6" s="3" t="s">
        <v>486</v>
      </c>
      <c r="BP6" s="3" t="s">
        <v>74</v>
      </c>
      <c r="BQ6" s="3" t="s">
        <v>74</v>
      </c>
      <c r="BR6" s="3" t="s">
        <v>169</v>
      </c>
      <c r="BS6" s="3" t="s">
        <v>1073</v>
      </c>
      <c r="BT6" s="3" t="s">
        <v>106</v>
      </c>
      <c r="BU6" s="1"/>
    </row>
    <row r="7" spans="1:74">
      <c r="A7" s="3" t="s">
        <v>72</v>
      </c>
      <c r="B7" s="3" t="s">
        <v>1549</v>
      </c>
      <c r="C7" s="3" t="s">
        <v>74</v>
      </c>
      <c r="D7" s="3" t="s">
        <v>74</v>
      </c>
      <c r="E7" s="3" t="s">
        <v>74</v>
      </c>
      <c r="F7" s="3" t="s">
        <v>1550</v>
      </c>
      <c r="G7" s="3" t="s">
        <v>74</v>
      </c>
      <c r="H7" s="3" t="s">
        <v>74</v>
      </c>
      <c r="I7" s="3" t="s">
        <v>1551</v>
      </c>
      <c r="J7" s="3" t="s">
        <v>1552</v>
      </c>
      <c r="K7" s="3" t="s">
        <v>74</v>
      </c>
      <c r="L7" s="3" t="s">
        <v>74</v>
      </c>
      <c r="M7" s="3" t="s">
        <v>861</v>
      </c>
      <c r="N7" s="3" t="s">
        <v>79</v>
      </c>
      <c r="O7" s="3" t="s">
        <v>74</v>
      </c>
      <c r="P7" s="3" t="s">
        <v>74</v>
      </c>
      <c r="Q7" s="3" t="s">
        <v>74</v>
      </c>
      <c r="R7" s="3" t="s">
        <v>74</v>
      </c>
      <c r="S7" s="3" t="s">
        <v>74</v>
      </c>
      <c r="T7" s="3" t="s">
        <v>1553</v>
      </c>
      <c r="U7" s="3" t="s">
        <v>74</v>
      </c>
      <c r="V7" s="3" t="s">
        <v>1554</v>
      </c>
      <c r="W7" s="3" t="s">
        <v>1555</v>
      </c>
      <c r="X7" s="3" t="s">
        <v>1556</v>
      </c>
      <c r="Y7" s="3" t="s">
        <v>1557</v>
      </c>
      <c r="Z7" s="3" t="s">
        <v>1558</v>
      </c>
      <c r="AA7" s="3" t="s">
        <v>1559</v>
      </c>
      <c r="AB7" s="3" t="s">
        <v>74</v>
      </c>
      <c r="AC7" s="3" t="s">
        <v>74</v>
      </c>
      <c r="AD7" s="3" t="s">
        <v>74</v>
      </c>
      <c r="AE7" s="3" t="s">
        <v>74</v>
      </c>
      <c r="AF7" s="3" t="s">
        <v>74</v>
      </c>
      <c r="AG7" s="3">
        <v>32</v>
      </c>
      <c r="AH7" s="3">
        <v>1</v>
      </c>
      <c r="AI7" s="3">
        <v>1</v>
      </c>
      <c r="AJ7" s="3">
        <v>0</v>
      </c>
      <c r="AK7" s="3">
        <v>5</v>
      </c>
      <c r="AL7" s="3" t="s">
        <v>1560</v>
      </c>
      <c r="AM7" s="3" t="s">
        <v>1561</v>
      </c>
      <c r="AN7" s="3" t="s">
        <v>1562</v>
      </c>
      <c r="AO7" s="3" t="s">
        <v>1563</v>
      </c>
      <c r="AP7" s="3" t="s">
        <v>74</v>
      </c>
      <c r="AQ7" s="3" t="s">
        <v>74</v>
      </c>
      <c r="AR7" s="3" t="s">
        <v>1564</v>
      </c>
      <c r="AS7" s="3" t="s">
        <v>1565</v>
      </c>
      <c r="AT7" s="3" t="s">
        <v>74</v>
      </c>
      <c r="AU7" s="3">
        <v>2015</v>
      </c>
      <c r="AV7" s="3">
        <v>54</v>
      </c>
      <c r="AW7" s="3">
        <v>2</v>
      </c>
      <c r="AX7" s="3" t="s">
        <v>74</v>
      </c>
      <c r="AY7" s="3" t="s">
        <v>74</v>
      </c>
      <c r="AZ7" s="3" t="s">
        <v>74</v>
      </c>
      <c r="BA7" s="3" t="s">
        <v>74</v>
      </c>
      <c r="BB7" s="3">
        <v>270</v>
      </c>
      <c r="BC7" s="3">
        <v>297</v>
      </c>
      <c r="BD7" s="3" t="s">
        <v>74</v>
      </c>
      <c r="BE7" s="3" t="s">
        <v>74</v>
      </c>
      <c r="BF7" s="3" t="s">
        <v>74</v>
      </c>
      <c r="BG7" s="3" t="s">
        <v>74</v>
      </c>
      <c r="BH7" s="3" t="s">
        <v>74</v>
      </c>
      <c r="BI7" s="3">
        <v>28</v>
      </c>
      <c r="BJ7" s="3" t="s">
        <v>1566</v>
      </c>
      <c r="BK7" s="3" t="s">
        <v>101</v>
      </c>
      <c r="BL7" s="3" t="s">
        <v>1566</v>
      </c>
      <c r="BM7" s="3" t="s">
        <v>1567</v>
      </c>
      <c r="BN7" s="3" t="s">
        <v>74</v>
      </c>
      <c r="BO7" s="3" t="s">
        <v>74</v>
      </c>
      <c r="BP7" s="3" t="s">
        <v>74</v>
      </c>
      <c r="BQ7" s="3" t="s">
        <v>74</v>
      </c>
      <c r="BR7" s="3" t="s">
        <v>196</v>
      </c>
      <c r="BS7" s="3" t="s">
        <v>1568</v>
      </c>
      <c r="BT7" s="3" t="s">
        <v>106</v>
      </c>
    </row>
    <row r="8" spans="1:74" ht="20.100000000000001" customHeight="1">
      <c r="A8" s="3" t="s">
        <v>72</v>
      </c>
      <c r="B8" s="3" t="s">
        <v>1679</v>
      </c>
      <c r="C8" s="3" t="s">
        <v>74</v>
      </c>
      <c r="D8" s="3" t="s">
        <v>74</v>
      </c>
      <c r="E8" s="3" t="s">
        <v>74</v>
      </c>
      <c r="F8" s="3" t="s">
        <v>1680</v>
      </c>
      <c r="G8" s="3" t="s">
        <v>74</v>
      </c>
      <c r="H8" s="3" t="s">
        <v>74</v>
      </c>
      <c r="I8" s="3" t="s">
        <v>1681</v>
      </c>
      <c r="J8" s="3" t="s">
        <v>1682</v>
      </c>
      <c r="K8" s="3" t="s">
        <v>74</v>
      </c>
      <c r="L8" s="3" t="s">
        <v>74</v>
      </c>
      <c r="M8" s="3" t="s">
        <v>78</v>
      </c>
      <c r="N8" s="3" t="s">
        <v>79</v>
      </c>
      <c r="O8" s="3" t="s">
        <v>74</v>
      </c>
      <c r="P8" s="3" t="s">
        <v>74</v>
      </c>
      <c r="Q8" s="3" t="s">
        <v>74</v>
      </c>
      <c r="R8" s="3" t="s">
        <v>74</v>
      </c>
      <c r="S8" s="3" t="s">
        <v>74</v>
      </c>
      <c r="T8" s="3" t="s">
        <v>1683</v>
      </c>
      <c r="U8" s="3" t="s">
        <v>74</v>
      </c>
      <c r="V8" s="3" t="s">
        <v>1684</v>
      </c>
      <c r="W8" s="3" t="s">
        <v>1685</v>
      </c>
      <c r="X8" s="3" t="s">
        <v>1686</v>
      </c>
      <c r="Y8" s="3" t="s">
        <v>1687</v>
      </c>
      <c r="Z8" s="3" t="s">
        <v>1688</v>
      </c>
      <c r="AA8" s="3" t="s">
        <v>1689</v>
      </c>
      <c r="AB8" s="3" t="s">
        <v>1690</v>
      </c>
      <c r="AC8" s="3" t="s">
        <v>1691</v>
      </c>
      <c r="AD8" s="3" t="s">
        <v>1691</v>
      </c>
      <c r="AE8" s="3" t="s">
        <v>1692</v>
      </c>
      <c r="AF8" s="3" t="s">
        <v>74</v>
      </c>
      <c r="AG8" s="3">
        <v>37</v>
      </c>
      <c r="AH8" s="3">
        <v>7</v>
      </c>
      <c r="AI8" s="3">
        <v>7</v>
      </c>
      <c r="AJ8" s="3">
        <v>1</v>
      </c>
      <c r="AK8" s="3">
        <v>29</v>
      </c>
      <c r="AL8" s="3" t="s">
        <v>153</v>
      </c>
      <c r="AM8" s="3" t="s">
        <v>154</v>
      </c>
      <c r="AN8" s="3" t="s">
        <v>155</v>
      </c>
      <c r="AO8" s="3" t="s">
        <v>1693</v>
      </c>
      <c r="AP8" s="3" t="s">
        <v>1694</v>
      </c>
      <c r="AQ8" s="3" t="s">
        <v>74</v>
      </c>
      <c r="AR8" s="3" t="s">
        <v>1695</v>
      </c>
      <c r="AS8" s="3" t="s">
        <v>1696</v>
      </c>
      <c r="AT8" s="3" t="s">
        <v>268</v>
      </c>
      <c r="AU8" s="3">
        <v>2014</v>
      </c>
      <c r="AV8" s="3">
        <v>49</v>
      </c>
      <c r="AW8" s="3" t="s">
        <v>74</v>
      </c>
      <c r="AX8" s="3" t="s">
        <v>74</v>
      </c>
      <c r="AY8" s="3" t="s">
        <v>74</v>
      </c>
      <c r="AZ8" s="3" t="s">
        <v>74</v>
      </c>
      <c r="BA8" s="3" t="s">
        <v>74</v>
      </c>
      <c r="BB8" s="3">
        <v>265</v>
      </c>
      <c r="BC8" s="3">
        <v>275</v>
      </c>
      <c r="BD8" s="3" t="s">
        <v>74</v>
      </c>
      <c r="BE8" s="3" t="s">
        <v>1697</v>
      </c>
      <c r="BF8" s="3" t="s">
        <v>1698</v>
      </c>
      <c r="BG8" s="3" t="s">
        <v>74</v>
      </c>
      <c r="BH8" s="3" t="s">
        <v>74</v>
      </c>
      <c r="BI8" s="3">
        <v>11</v>
      </c>
      <c r="BJ8" s="3" t="s">
        <v>1699</v>
      </c>
      <c r="BK8" s="3" t="s">
        <v>1700</v>
      </c>
      <c r="BL8" s="3" t="s">
        <v>1701</v>
      </c>
      <c r="BM8" s="3" t="s">
        <v>1702</v>
      </c>
      <c r="BN8" s="3" t="s">
        <v>74</v>
      </c>
      <c r="BO8" s="3" t="s">
        <v>1135</v>
      </c>
      <c r="BP8" s="3" t="s">
        <v>74</v>
      </c>
      <c r="BQ8" s="3" t="s">
        <v>74</v>
      </c>
      <c r="BR8" s="3" t="s">
        <v>196</v>
      </c>
      <c r="BS8" s="3" t="s">
        <v>1703</v>
      </c>
      <c r="BT8" s="3" t="s">
        <v>106</v>
      </c>
    </row>
    <row r="9" spans="1:74">
      <c r="A9" s="3" t="s">
        <v>72</v>
      </c>
      <c r="B9" s="3" t="s">
        <v>2591</v>
      </c>
      <c r="C9" s="3" t="s">
        <v>74</v>
      </c>
      <c r="D9" s="3" t="s">
        <v>74</v>
      </c>
      <c r="E9" s="3" t="s">
        <v>74</v>
      </c>
      <c r="F9" s="3" t="s">
        <v>2591</v>
      </c>
      <c r="G9" s="3" t="s">
        <v>74</v>
      </c>
      <c r="H9" s="3" t="s">
        <v>74</v>
      </c>
      <c r="I9" s="3" t="s">
        <v>2592</v>
      </c>
      <c r="J9" s="3" t="s">
        <v>2180</v>
      </c>
      <c r="K9" s="3" t="s">
        <v>74</v>
      </c>
      <c r="L9" s="3" t="s">
        <v>74</v>
      </c>
      <c r="M9" s="3" t="s">
        <v>78</v>
      </c>
      <c r="N9" s="3" t="s">
        <v>79</v>
      </c>
      <c r="O9" s="3" t="s">
        <v>74</v>
      </c>
      <c r="P9" s="3" t="s">
        <v>74</v>
      </c>
      <c r="Q9" s="3" t="s">
        <v>74</v>
      </c>
      <c r="R9" s="3" t="s">
        <v>74</v>
      </c>
      <c r="S9" s="3" t="s">
        <v>74</v>
      </c>
      <c r="T9" s="3" t="s">
        <v>2593</v>
      </c>
      <c r="U9" s="3" t="s">
        <v>74</v>
      </c>
      <c r="V9" s="3" t="s">
        <v>2594</v>
      </c>
      <c r="W9" s="3" t="s">
        <v>2595</v>
      </c>
      <c r="X9" s="3" t="s">
        <v>74</v>
      </c>
      <c r="Y9" s="3" t="s">
        <v>2596</v>
      </c>
      <c r="Z9" s="3" t="s">
        <v>74</v>
      </c>
      <c r="AA9" s="3" t="s">
        <v>2597</v>
      </c>
      <c r="AB9" s="3" t="s">
        <v>2598</v>
      </c>
      <c r="AC9" s="3" t="s">
        <v>74</v>
      </c>
      <c r="AD9" s="3" t="s">
        <v>74</v>
      </c>
      <c r="AE9" s="3" t="s">
        <v>74</v>
      </c>
      <c r="AF9" s="3" t="s">
        <v>74</v>
      </c>
      <c r="AG9" s="3">
        <v>18</v>
      </c>
      <c r="AH9" s="3">
        <v>3</v>
      </c>
      <c r="AI9" s="3">
        <v>3</v>
      </c>
      <c r="AJ9" s="3">
        <v>0</v>
      </c>
      <c r="AK9" s="3">
        <v>0</v>
      </c>
      <c r="AL9" s="3" t="s">
        <v>630</v>
      </c>
      <c r="AM9" s="3" t="s">
        <v>631</v>
      </c>
      <c r="AN9" s="3" t="s">
        <v>921</v>
      </c>
      <c r="AO9" s="3" t="s">
        <v>2189</v>
      </c>
      <c r="AP9" s="3" t="s">
        <v>74</v>
      </c>
      <c r="AQ9" s="3" t="s">
        <v>74</v>
      </c>
      <c r="AR9" s="3" t="s">
        <v>2190</v>
      </c>
      <c r="AS9" s="3" t="s">
        <v>2191</v>
      </c>
      <c r="AT9" s="3" t="s">
        <v>480</v>
      </c>
      <c r="AU9" s="3">
        <v>2000</v>
      </c>
      <c r="AV9" s="3">
        <v>39</v>
      </c>
      <c r="AW9" s="3">
        <v>5</v>
      </c>
      <c r="AX9" s="3" t="s">
        <v>74</v>
      </c>
      <c r="AY9" s="3" t="s">
        <v>74</v>
      </c>
      <c r="AZ9" s="3" t="s">
        <v>74</v>
      </c>
      <c r="BA9" s="3" t="s">
        <v>74</v>
      </c>
      <c r="BB9" s="3">
        <v>482</v>
      </c>
      <c r="BC9" s="3">
        <v>487</v>
      </c>
      <c r="BD9" s="3" t="s">
        <v>74</v>
      </c>
      <c r="BE9" s="3" t="s">
        <v>2599</v>
      </c>
      <c r="BF9" s="3" t="s">
        <v>2600</v>
      </c>
      <c r="BG9" s="3" t="s">
        <v>74</v>
      </c>
      <c r="BH9" s="3" t="s">
        <v>74</v>
      </c>
      <c r="BI9" s="3">
        <v>6</v>
      </c>
      <c r="BJ9" s="3" t="s">
        <v>1625</v>
      </c>
      <c r="BK9" s="3" t="s">
        <v>165</v>
      </c>
      <c r="BL9" s="3" t="s">
        <v>1626</v>
      </c>
      <c r="BM9" s="3" t="s">
        <v>2601</v>
      </c>
      <c r="BN9" s="3" t="s">
        <v>74</v>
      </c>
      <c r="BO9" s="3" t="s">
        <v>74</v>
      </c>
      <c r="BP9" s="3" t="s">
        <v>74</v>
      </c>
      <c r="BQ9" s="3" t="s">
        <v>74</v>
      </c>
      <c r="BR9" s="3" t="s">
        <v>196</v>
      </c>
      <c r="BS9" s="3" t="s">
        <v>2602</v>
      </c>
      <c r="BT9" s="3" t="s">
        <v>106</v>
      </c>
    </row>
    <row r="11" spans="1:74">
      <c r="A11">
        <f>COUNTA(A2:A9)</f>
        <v>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F1FE-96B8-4A85-B898-610C64C86310}">
  <dimension ref="A1:BV8"/>
  <sheetViews>
    <sheetView workbookViewId="0">
      <selection activeCell="A9" sqref="A9"/>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c r="A2" s="3" t="s">
        <v>72</v>
      </c>
      <c r="B2" s="3" t="s">
        <v>395</v>
      </c>
      <c r="C2" s="3" t="s">
        <v>74</v>
      </c>
      <c r="D2" s="3" t="s">
        <v>74</v>
      </c>
      <c r="E2" s="3" t="s">
        <v>74</v>
      </c>
      <c r="F2" s="3" t="s">
        <v>396</v>
      </c>
      <c r="G2" s="3" t="s">
        <v>74</v>
      </c>
      <c r="H2" s="3" t="s">
        <v>74</v>
      </c>
      <c r="I2" s="3" t="s">
        <v>397</v>
      </c>
      <c r="J2" s="3" t="s">
        <v>398</v>
      </c>
      <c r="K2" s="3" t="s">
        <v>74</v>
      </c>
      <c r="L2" s="3" t="s">
        <v>74</v>
      </c>
      <c r="M2" s="3" t="s">
        <v>78</v>
      </c>
      <c r="N2" s="3" t="s">
        <v>79</v>
      </c>
      <c r="O2" s="3" t="s">
        <v>74</v>
      </c>
      <c r="P2" s="3" t="s">
        <v>74</v>
      </c>
      <c r="Q2" s="3" t="s">
        <v>74</v>
      </c>
      <c r="R2" s="3" t="s">
        <v>74</v>
      </c>
      <c r="S2" s="3" t="s">
        <v>74</v>
      </c>
      <c r="T2" s="3" t="s">
        <v>399</v>
      </c>
      <c r="U2" s="3" t="s">
        <v>400</v>
      </c>
      <c r="V2" s="3" t="s">
        <v>401</v>
      </c>
      <c r="W2" s="3" t="s">
        <v>402</v>
      </c>
      <c r="X2" s="3" t="s">
        <v>74</v>
      </c>
      <c r="Y2" s="3" t="s">
        <v>403</v>
      </c>
      <c r="Z2" s="3" t="s">
        <v>404</v>
      </c>
      <c r="AA2" s="3" t="s">
        <v>74</v>
      </c>
      <c r="AB2" s="3" t="s">
        <v>74</v>
      </c>
      <c r="AC2" s="3" t="s">
        <v>74</v>
      </c>
      <c r="AD2" s="3" t="s">
        <v>74</v>
      </c>
      <c r="AE2" s="3" t="s">
        <v>74</v>
      </c>
      <c r="AF2" s="3" t="s">
        <v>74</v>
      </c>
      <c r="AG2" s="3">
        <v>45</v>
      </c>
      <c r="AH2" s="3">
        <v>1</v>
      </c>
      <c r="AI2" s="3">
        <v>1</v>
      </c>
      <c r="AJ2" s="3">
        <v>0</v>
      </c>
      <c r="AK2" s="3">
        <v>5</v>
      </c>
      <c r="AL2" s="3" t="s">
        <v>405</v>
      </c>
      <c r="AM2" s="3" t="s">
        <v>154</v>
      </c>
      <c r="AN2" s="3" t="s">
        <v>406</v>
      </c>
      <c r="AO2" s="3" t="s">
        <v>407</v>
      </c>
      <c r="AP2" s="3" t="s">
        <v>408</v>
      </c>
      <c r="AQ2" s="3" t="s">
        <v>74</v>
      </c>
      <c r="AR2" s="3" t="s">
        <v>398</v>
      </c>
      <c r="AS2" s="3" t="s">
        <v>409</v>
      </c>
      <c r="AT2" s="3" t="s">
        <v>295</v>
      </c>
      <c r="AU2" s="3">
        <v>2021</v>
      </c>
      <c r="AV2" s="3">
        <v>21</v>
      </c>
      <c r="AW2" s="3">
        <v>7</v>
      </c>
      <c r="AX2" s="3" t="s">
        <v>74</v>
      </c>
      <c r="AY2" s="3" t="s">
        <v>74</v>
      </c>
      <c r="AZ2" s="3" t="s">
        <v>74</v>
      </c>
      <c r="BA2" s="3" t="s">
        <v>74</v>
      </c>
      <c r="BB2" s="3">
        <v>3427</v>
      </c>
      <c r="BC2" s="3">
        <v>3436</v>
      </c>
      <c r="BD2" s="3" t="s">
        <v>74</v>
      </c>
      <c r="BE2" s="3" t="s">
        <v>410</v>
      </c>
      <c r="BF2" s="3" t="s">
        <v>411</v>
      </c>
      <c r="BG2" s="3" t="s">
        <v>74</v>
      </c>
      <c r="BH2" s="3" t="s">
        <v>412</v>
      </c>
      <c r="BI2" s="3">
        <v>10</v>
      </c>
      <c r="BJ2" s="3" t="s">
        <v>413</v>
      </c>
      <c r="BK2" s="3" t="s">
        <v>165</v>
      </c>
      <c r="BL2" s="3" t="s">
        <v>414</v>
      </c>
      <c r="BM2" s="3" t="s">
        <v>415</v>
      </c>
      <c r="BN2" s="3" t="s">
        <v>74</v>
      </c>
      <c r="BO2" s="3" t="s">
        <v>195</v>
      </c>
      <c r="BP2" s="3" t="s">
        <v>74</v>
      </c>
      <c r="BQ2" s="3" t="s">
        <v>74</v>
      </c>
      <c r="BR2" s="3" t="s">
        <v>196</v>
      </c>
      <c r="BS2" s="3" t="s">
        <v>416</v>
      </c>
      <c r="BT2" s="3" t="s">
        <v>106</v>
      </c>
    </row>
    <row r="3" spans="1:74">
      <c r="A3" s="3" t="s">
        <v>72</v>
      </c>
      <c r="B3" s="3" t="s">
        <v>488</v>
      </c>
      <c r="C3" s="3" t="s">
        <v>74</v>
      </c>
      <c r="D3" s="3" t="s">
        <v>74</v>
      </c>
      <c r="E3" s="3" t="s">
        <v>74</v>
      </c>
      <c r="F3" s="3" t="s">
        <v>489</v>
      </c>
      <c r="G3" s="3" t="s">
        <v>74</v>
      </c>
      <c r="H3" s="3" t="s">
        <v>74</v>
      </c>
      <c r="I3" s="3" t="s">
        <v>490</v>
      </c>
      <c r="J3" s="3" t="s">
        <v>491</v>
      </c>
      <c r="K3" s="3" t="s">
        <v>74</v>
      </c>
      <c r="L3" s="3" t="s">
        <v>74</v>
      </c>
      <c r="M3" s="3" t="s">
        <v>78</v>
      </c>
      <c r="N3" s="3" t="s">
        <v>79</v>
      </c>
      <c r="O3" s="3" t="s">
        <v>74</v>
      </c>
      <c r="P3" s="3" t="s">
        <v>74</v>
      </c>
      <c r="Q3" s="3" t="s">
        <v>74</v>
      </c>
      <c r="R3" s="3" t="s">
        <v>74</v>
      </c>
      <c r="S3" s="3" t="s">
        <v>74</v>
      </c>
      <c r="T3" s="3" t="s">
        <v>492</v>
      </c>
      <c r="U3" s="3" t="s">
        <v>493</v>
      </c>
      <c r="V3" s="3" t="s">
        <v>494</v>
      </c>
      <c r="W3" s="3" t="s">
        <v>495</v>
      </c>
      <c r="X3" s="3" t="s">
        <v>496</v>
      </c>
      <c r="Y3" s="3" t="s">
        <v>497</v>
      </c>
      <c r="Z3" s="3" t="s">
        <v>498</v>
      </c>
      <c r="AA3" s="3" t="s">
        <v>499</v>
      </c>
      <c r="AB3" s="3" t="s">
        <v>500</v>
      </c>
      <c r="AC3" s="3" t="s">
        <v>501</v>
      </c>
      <c r="AD3" s="3" t="s">
        <v>501</v>
      </c>
      <c r="AE3" s="3" t="s">
        <v>502</v>
      </c>
      <c r="AF3" s="3" t="s">
        <v>74</v>
      </c>
      <c r="AG3" s="3">
        <v>66</v>
      </c>
      <c r="AH3" s="3">
        <v>9</v>
      </c>
      <c r="AI3" s="3">
        <v>9</v>
      </c>
      <c r="AJ3" s="3">
        <v>0</v>
      </c>
      <c r="AK3" s="3">
        <v>8</v>
      </c>
      <c r="AL3" s="3" t="s">
        <v>503</v>
      </c>
      <c r="AM3" s="3" t="s">
        <v>504</v>
      </c>
      <c r="AN3" s="3" t="s">
        <v>505</v>
      </c>
      <c r="AO3" s="3" t="s">
        <v>506</v>
      </c>
      <c r="AP3" s="3" t="s">
        <v>507</v>
      </c>
      <c r="AQ3" s="3" t="s">
        <v>74</v>
      </c>
      <c r="AR3" s="3" t="s">
        <v>508</v>
      </c>
      <c r="AS3" s="3" t="s">
        <v>509</v>
      </c>
      <c r="AT3" s="3" t="s">
        <v>320</v>
      </c>
      <c r="AU3" s="3">
        <v>2021</v>
      </c>
      <c r="AV3" s="3">
        <v>182</v>
      </c>
      <c r="AW3" s="3" t="s">
        <v>74</v>
      </c>
      <c r="AX3" s="3" t="s">
        <v>74</v>
      </c>
      <c r="AY3" s="3" t="s">
        <v>74</v>
      </c>
      <c r="AZ3" s="3" t="s">
        <v>74</v>
      </c>
      <c r="BA3" s="3" t="s">
        <v>74</v>
      </c>
      <c r="BB3" s="3" t="s">
        <v>74</v>
      </c>
      <c r="BC3" s="3" t="s">
        <v>74</v>
      </c>
      <c r="BD3" s="3">
        <v>104285</v>
      </c>
      <c r="BE3" s="3" t="s">
        <v>510</v>
      </c>
      <c r="BF3" s="3" t="s">
        <v>511</v>
      </c>
      <c r="BG3" s="3" t="s">
        <v>74</v>
      </c>
      <c r="BH3" s="3" t="s">
        <v>512</v>
      </c>
      <c r="BI3" s="3">
        <v>10</v>
      </c>
      <c r="BJ3" s="3" t="s">
        <v>513</v>
      </c>
      <c r="BK3" s="3" t="s">
        <v>165</v>
      </c>
      <c r="BL3" s="3" t="s">
        <v>514</v>
      </c>
      <c r="BM3" s="3" t="s">
        <v>515</v>
      </c>
      <c r="BN3" s="3" t="s">
        <v>74</v>
      </c>
      <c r="BO3" s="3" t="s">
        <v>74</v>
      </c>
      <c r="BP3" s="3" t="s">
        <v>74</v>
      </c>
      <c r="BQ3" s="3" t="s">
        <v>74</v>
      </c>
      <c r="BR3" s="3" t="s">
        <v>169</v>
      </c>
      <c r="BS3" s="3" t="s">
        <v>516</v>
      </c>
      <c r="BT3" s="3" t="s">
        <v>106</v>
      </c>
      <c r="BU3" s="1"/>
    </row>
    <row r="4" spans="1:74" ht="20.100000000000001" customHeight="1">
      <c r="A4" s="3" t="s">
        <v>72</v>
      </c>
      <c r="B4" s="3" t="s">
        <v>1074</v>
      </c>
      <c r="C4" s="3" t="s">
        <v>74</v>
      </c>
      <c r="D4" s="3" t="s">
        <v>74</v>
      </c>
      <c r="E4" s="3" t="s">
        <v>74</v>
      </c>
      <c r="F4" s="3" t="s">
        <v>1075</v>
      </c>
      <c r="G4" s="3" t="s">
        <v>74</v>
      </c>
      <c r="H4" s="3" t="s">
        <v>74</v>
      </c>
      <c r="I4" s="3" t="s">
        <v>1076</v>
      </c>
      <c r="J4" s="3" t="s">
        <v>252</v>
      </c>
      <c r="K4" s="3" t="s">
        <v>74</v>
      </c>
      <c r="L4" s="3" t="s">
        <v>74</v>
      </c>
      <c r="M4" s="3" t="s">
        <v>78</v>
      </c>
      <c r="N4" s="3" t="s">
        <v>79</v>
      </c>
      <c r="O4" s="3" t="s">
        <v>74</v>
      </c>
      <c r="P4" s="3" t="s">
        <v>74</v>
      </c>
      <c r="Q4" s="3" t="s">
        <v>74</v>
      </c>
      <c r="R4" s="3" t="s">
        <v>74</v>
      </c>
      <c r="S4" s="3" t="s">
        <v>74</v>
      </c>
      <c r="T4" s="3" t="s">
        <v>1077</v>
      </c>
      <c r="U4" s="3" t="s">
        <v>1078</v>
      </c>
      <c r="V4" s="3" t="s">
        <v>1079</v>
      </c>
      <c r="W4" s="3" t="s">
        <v>1080</v>
      </c>
      <c r="X4" s="3" t="s">
        <v>1081</v>
      </c>
      <c r="Y4" s="3" t="s">
        <v>1082</v>
      </c>
      <c r="Z4" s="3" t="s">
        <v>1083</v>
      </c>
      <c r="AA4" s="3" t="s">
        <v>1084</v>
      </c>
      <c r="AB4" s="3" t="s">
        <v>1085</v>
      </c>
      <c r="AC4" s="3" t="s">
        <v>74</v>
      </c>
      <c r="AD4" s="3" t="s">
        <v>74</v>
      </c>
      <c r="AE4" s="3" t="s">
        <v>74</v>
      </c>
      <c r="AF4" s="3" t="s">
        <v>74</v>
      </c>
      <c r="AG4" s="3">
        <v>65</v>
      </c>
      <c r="AH4" s="3">
        <v>31</v>
      </c>
      <c r="AI4" s="3">
        <v>31</v>
      </c>
      <c r="AJ4" s="3">
        <v>0</v>
      </c>
      <c r="AK4" s="3">
        <v>3</v>
      </c>
      <c r="AL4" s="3" t="s">
        <v>261</v>
      </c>
      <c r="AM4" s="3" t="s">
        <v>262</v>
      </c>
      <c r="AN4" s="3" t="s">
        <v>263</v>
      </c>
      <c r="AO4" s="3" t="s">
        <v>264</v>
      </c>
      <c r="AP4" s="3" t="s">
        <v>265</v>
      </c>
      <c r="AQ4" s="3" t="s">
        <v>74</v>
      </c>
      <c r="AR4" s="3" t="s">
        <v>266</v>
      </c>
      <c r="AS4" s="3" t="s">
        <v>267</v>
      </c>
      <c r="AT4" s="3" t="s">
        <v>295</v>
      </c>
      <c r="AU4" s="3">
        <v>2018</v>
      </c>
      <c r="AV4" s="3">
        <v>3</v>
      </c>
      <c r="AW4" s="3">
        <v>1</v>
      </c>
      <c r="AX4" s="3" t="s">
        <v>74</v>
      </c>
      <c r="AY4" s="3" t="s">
        <v>74</v>
      </c>
      <c r="AZ4" s="3" t="s">
        <v>74</v>
      </c>
      <c r="BA4" s="3" t="s">
        <v>74</v>
      </c>
      <c r="BB4" s="3" t="s">
        <v>74</v>
      </c>
      <c r="BC4" s="3" t="s">
        <v>74</v>
      </c>
      <c r="BD4" s="3">
        <v>28</v>
      </c>
      <c r="BE4" s="3" t="s">
        <v>1086</v>
      </c>
      <c r="BF4" s="3" t="s">
        <v>1087</v>
      </c>
      <c r="BG4" s="3" t="s">
        <v>74</v>
      </c>
      <c r="BH4" s="3" t="s">
        <v>74</v>
      </c>
      <c r="BI4" s="3">
        <v>14</v>
      </c>
      <c r="BJ4" s="3" t="s">
        <v>164</v>
      </c>
      <c r="BK4" s="3" t="s">
        <v>101</v>
      </c>
      <c r="BL4" s="3" t="s">
        <v>166</v>
      </c>
      <c r="BM4" s="3" t="s">
        <v>1088</v>
      </c>
      <c r="BN4" s="3" t="s">
        <v>74</v>
      </c>
      <c r="BO4" s="3" t="s">
        <v>168</v>
      </c>
      <c r="BP4" s="3" t="s">
        <v>74</v>
      </c>
      <c r="BQ4" s="3" t="s">
        <v>74</v>
      </c>
      <c r="BR4" s="3" t="s">
        <v>196</v>
      </c>
      <c r="BS4" s="3" t="s">
        <v>1089</v>
      </c>
      <c r="BT4" s="3" t="s">
        <v>106</v>
      </c>
      <c r="BU4" t="s">
        <v>1089</v>
      </c>
      <c r="BV4" t="str">
        <f>HYPERLINK("https%3A%2F%2Fwww.webofscience.com%2Fwos%2Fwoscc%2Ffull-record%2FWOS:000459074000028","View Full Record in Web of Science")</f>
        <v>View Full Record in Web of Science</v>
      </c>
    </row>
    <row r="5" spans="1:74">
      <c r="A5" s="3" t="s">
        <v>72</v>
      </c>
      <c r="B5" s="3" t="s">
        <v>1381</v>
      </c>
      <c r="C5" s="3" t="s">
        <v>74</v>
      </c>
      <c r="D5" s="3" t="s">
        <v>74</v>
      </c>
      <c r="E5" s="3" t="s">
        <v>74</v>
      </c>
      <c r="F5" s="3" t="s">
        <v>1382</v>
      </c>
      <c r="G5" s="3" t="s">
        <v>74</v>
      </c>
      <c r="H5" s="3" t="s">
        <v>74</v>
      </c>
      <c r="I5" s="3" t="s">
        <v>1383</v>
      </c>
      <c r="J5" s="3" t="s">
        <v>618</v>
      </c>
      <c r="K5" s="3" t="s">
        <v>74</v>
      </c>
      <c r="L5" s="3" t="s">
        <v>74</v>
      </c>
      <c r="M5" s="3" t="s">
        <v>78</v>
      </c>
      <c r="N5" s="3" t="s">
        <v>79</v>
      </c>
      <c r="O5" s="3" t="s">
        <v>74</v>
      </c>
      <c r="P5" s="3" t="s">
        <v>74</v>
      </c>
      <c r="Q5" s="3" t="s">
        <v>74</v>
      </c>
      <c r="R5" s="3" t="s">
        <v>74</v>
      </c>
      <c r="S5" s="3" t="s">
        <v>74</v>
      </c>
      <c r="T5" s="3" t="s">
        <v>1384</v>
      </c>
      <c r="U5" s="3" t="s">
        <v>1385</v>
      </c>
      <c r="V5" s="3" t="s">
        <v>1386</v>
      </c>
      <c r="W5" s="3" t="s">
        <v>1387</v>
      </c>
      <c r="X5" s="3" t="s">
        <v>1388</v>
      </c>
      <c r="Y5" s="3" t="s">
        <v>1389</v>
      </c>
      <c r="Z5" s="3" t="s">
        <v>1390</v>
      </c>
      <c r="AA5" s="3" t="s">
        <v>74</v>
      </c>
      <c r="AB5" s="3" t="s">
        <v>1391</v>
      </c>
      <c r="AC5" s="3" t="s">
        <v>1392</v>
      </c>
      <c r="AD5" s="3" t="s">
        <v>1392</v>
      </c>
      <c r="AE5" s="3" t="s">
        <v>1393</v>
      </c>
      <c r="AF5" s="3" t="s">
        <v>74</v>
      </c>
      <c r="AG5" s="3">
        <v>49</v>
      </c>
      <c r="AH5" s="3">
        <v>29</v>
      </c>
      <c r="AI5" s="3">
        <v>29</v>
      </c>
      <c r="AJ5" s="3">
        <v>0</v>
      </c>
      <c r="AK5" s="3">
        <v>20</v>
      </c>
      <c r="AL5" s="3" t="s">
        <v>630</v>
      </c>
      <c r="AM5" s="3" t="s">
        <v>631</v>
      </c>
      <c r="AN5" s="3" t="s">
        <v>921</v>
      </c>
      <c r="AO5" s="3" t="s">
        <v>633</v>
      </c>
      <c r="AP5" s="3" t="s">
        <v>634</v>
      </c>
      <c r="AQ5" s="3" t="s">
        <v>74</v>
      </c>
      <c r="AR5" s="3" t="s">
        <v>635</v>
      </c>
      <c r="AS5" s="3" t="s">
        <v>636</v>
      </c>
      <c r="AT5" s="3" t="s">
        <v>480</v>
      </c>
      <c r="AU5" s="3">
        <v>2016</v>
      </c>
      <c r="AV5" s="3">
        <v>24</v>
      </c>
      <c r="AW5" s="3">
        <v>2</v>
      </c>
      <c r="AX5" s="3" t="s">
        <v>74</v>
      </c>
      <c r="AY5" s="3" t="s">
        <v>74</v>
      </c>
      <c r="AZ5" s="3" t="s">
        <v>74</v>
      </c>
      <c r="BA5" s="3" t="s">
        <v>74</v>
      </c>
      <c r="BB5" s="3">
        <v>395</v>
      </c>
      <c r="BC5" s="3">
        <v>406</v>
      </c>
      <c r="BD5" s="3" t="s">
        <v>74</v>
      </c>
      <c r="BE5" s="3" t="s">
        <v>1394</v>
      </c>
      <c r="BF5" s="3" t="s">
        <v>1395</v>
      </c>
      <c r="BG5" s="3" t="s">
        <v>74</v>
      </c>
      <c r="BH5" s="3" t="s">
        <v>74</v>
      </c>
      <c r="BI5" s="3">
        <v>12</v>
      </c>
      <c r="BJ5" s="3" t="s">
        <v>639</v>
      </c>
      <c r="BK5" s="3" t="s">
        <v>1396</v>
      </c>
      <c r="BL5" s="3" t="s">
        <v>640</v>
      </c>
      <c r="BM5" s="3" t="s">
        <v>1397</v>
      </c>
      <c r="BN5" s="3" t="s">
        <v>74</v>
      </c>
      <c r="BO5" s="3" t="s">
        <v>74</v>
      </c>
      <c r="BP5" s="3" t="s">
        <v>74</v>
      </c>
      <c r="BQ5" s="3" t="s">
        <v>74</v>
      </c>
      <c r="BR5" s="3" t="s">
        <v>196</v>
      </c>
      <c r="BS5" s="3" t="s">
        <v>1398</v>
      </c>
      <c r="BT5" s="3" t="s">
        <v>106</v>
      </c>
    </row>
    <row r="6" spans="1:74" ht="20.100000000000001" customHeight="1">
      <c r="A6" s="3" t="s">
        <v>72</v>
      </c>
      <c r="B6" s="3" t="s">
        <v>1658</v>
      </c>
      <c r="C6" s="3" t="s">
        <v>74</v>
      </c>
      <c r="D6" s="3" t="s">
        <v>74</v>
      </c>
      <c r="E6" s="3" t="s">
        <v>74</v>
      </c>
      <c r="F6" s="3" t="s">
        <v>1659</v>
      </c>
      <c r="G6" s="3" t="s">
        <v>74</v>
      </c>
      <c r="H6" s="3" t="s">
        <v>74</v>
      </c>
      <c r="I6" s="3" t="s">
        <v>1660</v>
      </c>
      <c r="J6" s="3" t="s">
        <v>1661</v>
      </c>
      <c r="K6" s="3" t="s">
        <v>74</v>
      </c>
      <c r="L6" s="3" t="s">
        <v>74</v>
      </c>
      <c r="M6" s="3" t="s">
        <v>78</v>
      </c>
      <c r="N6" s="3" t="s">
        <v>79</v>
      </c>
      <c r="O6" s="3" t="s">
        <v>74</v>
      </c>
      <c r="P6" s="3" t="s">
        <v>74</v>
      </c>
      <c r="Q6" s="3" t="s">
        <v>74</v>
      </c>
      <c r="R6" s="3" t="s">
        <v>74</v>
      </c>
      <c r="S6" s="3" t="s">
        <v>74</v>
      </c>
      <c r="T6" s="3" t="s">
        <v>1662</v>
      </c>
      <c r="U6" s="3" t="s">
        <v>1663</v>
      </c>
      <c r="V6" s="3" t="s">
        <v>1664</v>
      </c>
      <c r="W6" s="3" t="s">
        <v>1665</v>
      </c>
      <c r="X6" s="3" t="s">
        <v>1666</v>
      </c>
      <c r="Y6" s="3" t="s">
        <v>1667</v>
      </c>
      <c r="Z6" s="3" t="s">
        <v>1668</v>
      </c>
      <c r="AA6" s="3" t="s">
        <v>74</v>
      </c>
      <c r="AB6" s="3" t="s">
        <v>1669</v>
      </c>
      <c r="AC6" s="3" t="s">
        <v>74</v>
      </c>
      <c r="AD6" s="3" t="s">
        <v>74</v>
      </c>
      <c r="AE6" s="3" t="s">
        <v>74</v>
      </c>
      <c r="AF6" s="3" t="s">
        <v>74</v>
      </c>
      <c r="AG6" s="3">
        <v>20</v>
      </c>
      <c r="AH6" s="3">
        <v>5</v>
      </c>
      <c r="AI6" s="3">
        <v>6</v>
      </c>
      <c r="AJ6" s="3">
        <v>1</v>
      </c>
      <c r="AK6" s="3">
        <v>21</v>
      </c>
      <c r="AL6" s="3" t="s">
        <v>153</v>
      </c>
      <c r="AM6" s="3" t="s">
        <v>154</v>
      </c>
      <c r="AN6" s="3" t="s">
        <v>155</v>
      </c>
      <c r="AO6" s="3" t="s">
        <v>1670</v>
      </c>
      <c r="AP6" s="3" t="s">
        <v>1671</v>
      </c>
      <c r="AQ6" s="3" t="s">
        <v>74</v>
      </c>
      <c r="AR6" s="3" t="s">
        <v>1672</v>
      </c>
      <c r="AS6" s="3" t="s">
        <v>1673</v>
      </c>
      <c r="AT6" s="3" t="s">
        <v>295</v>
      </c>
      <c r="AU6" s="3">
        <v>2014</v>
      </c>
      <c r="AV6" s="3">
        <v>110</v>
      </c>
      <c r="AW6" s="3" t="s">
        <v>74</v>
      </c>
      <c r="AX6" s="3" t="s">
        <v>74</v>
      </c>
      <c r="AY6" s="3" t="s">
        <v>74</v>
      </c>
      <c r="AZ6" s="3" t="s">
        <v>74</v>
      </c>
      <c r="BA6" s="3" t="s">
        <v>74</v>
      </c>
      <c r="BB6" s="3">
        <v>69</v>
      </c>
      <c r="BC6" s="3">
        <v>74</v>
      </c>
      <c r="BD6" s="3" t="s">
        <v>74</v>
      </c>
      <c r="BE6" s="3" t="s">
        <v>1674</v>
      </c>
      <c r="BF6" s="3" t="s">
        <v>1675</v>
      </c>
      <c r="BG6" s="3" t="s">
        <v>74</v>
      </c>
      <c r="BH6" s="3" t="s">
        <v>74</v>
      </c>
      <c r="BI6" s="3">
        <v>6</v>
      </c>
      <c r="BJ6" s="3" t="s">
        <v>1676</v>
      </c>
      <c r="BK6" s="3" t="s">
        <v>1396</v>
      </c>
      <c r="BL6" s="3" t="s">
        <v>166</v>
      </c>
      <c r="BM6" s="3" t="s">
        <v>1677</v>
      </c>
      <c r="BN6" s="3" t="s">
        <v>74</v>
      </c>
      <c r="BO6" s="3" t="s">
        <v>74</v>
      </c>
      <c r="BP6" s="3" t="s">
        <v>74</v>
      </c>
      <c r="BQ6" s="3" t="s">
        <v>74</v>
      </c>
      <c r="BR6" s="3" t="s">
        <v>196</v>
      </c>
      <c r="BS6" s="3" t="s">
        <v>1678</v>
      </c>
      <c r="BT6" s="3" t="s">
        <v>106</v>
      </c>
      <c r="BU6" t="s">
        <v>1678</v>
      </c>
      <c r="BV6" t="str">
        <f>HYPERLINK("https%3A%2F%2Fwww.webofscience.com%2Fwos%2Fwoscc%2Ffull-record%2FWOS:000341743900010","View Full Record in Web of Science")</f>
        <v>View Full Record in Web of Science</v>
      </c>
    </row>
    <row r="8" spans="1:74">
      <c r="A8">
        <f>COUNTA(A2:A6)</f>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8D80-233A-4E93-A250-A422FFD881F5}">
  <dimension ref="A1:BV23"/>
  <sheetViews>
    <sheetView topLeftCell="A6" workbookViewId="0">
      <selection activeCell="A24" sqref="A24"/>
    </sheetView>
  </sheetViews>
  <sheetFormatPr defaultRowHeight="15"/>
  <sheetData>
    <row r="1" spans="1:7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4" ht="20.100000000000001" customHeight="1">
      <c r="A2" s="3" t="s">
        <v>72</v>
      </c>
      <c r="B2" s="3" t="s">
        <v>351</v>
      </c>
      <c r="C2" s="3" t="s">
        <v>74</v>
      </c>
      <c r="D2" s="3" t="s">
        <v>74</v>
      </c>
      <c r="E2" s="3" t="s">
        <v>74</v>
      </c>
      <c r="F2" s="3" t="s">
        <v>352</v>
      </c>
      <c r="G2" s="3" t="s">
        <v>74</v>
      </c>
      <c r="H2" s="3" t="s">
        <v>74</v>
      </c>
      <c r="I2" s="3" t="s">
        <v>353</v>
      </c>
      <c r="J2" s="3" t="s">
        <v>252</v>
      </c>
      <c r="K2" s="3" t="s">
        <v>74</v>
      </c>
      <c r="L2" s="3" t="s">
        <v>74</v>
      </c>
      <c r="M2" s="3" t="s">
        <v>78</v>
      </c>
      <c r="N2" s="3" t="s">
        <v>79</v>
      </c>
      <c r="O2" s="3" t="s">
        <v>74</v>
      </c>
      <c r="P2" s="3" t="s">
        <v>74</v>
      </c>
      <c r="Q2" s="3" t="s">
        <v>74</v>
      </c>
      <c r="R2" s="3" t="s">
        <v>74</v>
      </c>
      <c r="S2" s="3" t="s">
        <v>74</v>
      </c>
      <c r="T2" s="3" t="s">
        <v>354</v>
      </c>
      <c r="U2" s="3" t="s">
        <v>355</v>
      </c>
      <c r="V2" s="3" t="s">
        <v>356</v>
      </c>
      <c r="W2" s="3" t="s">
        <v>357</v>
      </c>
      <c r="X2" s="3" t="s">
        <v>358</v>
      </c>
      <c r="Y2" s="3" t="s">
        <v>359</v>
      </c>
      <c r="Z2" s="3" t="s">
        <v>360</v>
      </c>
      <c r="AA2" s="3" t="s">
        <v>361</v>
      </c>
      <c r="AB2" s="3" t="s">
        <v>362</v>
      </c>
      <c r="AC2" s="3" t="s">
        <v>74</v>
      </c>
      <c r="AD2" s="3" t="s">
        <v>74</v>
      </c>
      <c r="AE2" s="3" t="s">
        <v>74</v>
      </c>
      <c r="AF2" s="3" t="s">
        <v>74</v>
      </c>
      <c r="AG2" s="3">
        <v>27</v>
      </c>
      <c r="AH2" s="3">
        <v>0</v>
      </c>
      <c r="AI2" s="3">
        <v>0</v>
      </c>
      <c r="AJ2" s="3">
        <v>2</v>
      </c>
      <c r="AK2" s="3">
        <v>8</v>
      </c>
      <c r="AL2" s="3" t="s">
        <v>261</v>
      </c>
      <c r="AM2" s="3" t="s">
        <v>262</v>
      </c>
      <c r="AN2" s="3" t="s">
        <v>263</v>
      </c>
      <c r="AO2" s="3" t="s">
        <v>264</v>
      </c>
      <c r="AP2" s="3" t="s">
        <v>265</v>
      </c>
      <c r="AQ2" s="3" t="s">
        <v>74</v>
      </c>
      <c r="AR2" s="3" t="s">
        <v>266</v>
      </c>
      <c r="AS2" s="3" t="s">
        <v>267</v>
      </c>
      <c r="AT2" s="3" t="s">
        <v>363</v>
      </c>
      <c r="AU2" s="3">
        <v>2022</v>
      </c>
      <c r="AV2" s="3">
        <v>7</v>
      </c>
      <c r="AW2" s="3">
        <v>2</v>
      </c>
      <c r="AX2" s="3" t="s">
        <v>74</v>
      </c>
      <c r="AY2" s="3" t="s">
        <v>74</v>
      </c>
      <c r="AZ2" s="3" t="s">
        <v>74</v>
      </c>
      <c r="BA2" s="3" t="s">
        <v>74</v>
      </c>
      <c r="BB2" s="3">
        <v>241</v>
      </c>
      <c r="BC2" s="3">
        <v>249</v>
      </c>
      <c r="BD2" s="3" t="s">
        <v>74</v>
      </c>
      <c r="BE2" s="3" t="s">
        <v>364</v>
      </c>
      <c r="BF2" s="3" t="s">
        <v>365</v>
      </c>
      <c r="BG2" s="3" t="s">
        <v>74</v>
      </c>
      <c r="BH2" s="3" t="s">
        <v>366</v>
      </c>
      <c r="BI2" s="3">
        <v>9</v>
      </c>
      <c r="BJ2" s="3" t="s">
        <v>164</v>
      </c>
      <c r="BK2" s="3" t="s">
        <v>101</v>
      </c>
      <c r="BL2" s="3" t="s">
        <v>166</v>
      </c>
      <c r="BM2" s="3" t="s">
        <v>367</v>
      </c>
      <c r="BN2" s="3" t="s">
        <v>74</v>
      </c>
      <c r="BO2" s="3" t="s">
        <v>74</v>
      </c>
      <c r="BP2" s="3" t="s">
        <v>74</v>
      </c>
      <c r="BQ2" s="3" t="s">
        <v>74</v>
      </c>
      <c r="BR2" s="3" t="s">
        <v>169</v>
      </c>
      <c r="BS2" s="3" t="s">
        <v>368</v>
      </c>
      <c r="BT2" s="3" t="s">
        <v>106</v>
      </c>
      <c r="BU2" s="1"/>
    </row>
    <row r="3" spans="1:74">
      <c r="A3" s="3" t="s">
        <v>72</v>
      </c>
      <c r="B3" s="3" t="s">
        <v>517</v>
      </c>
      <c r="C3" s="3" t="s">
        <v>74</v>
      </c>
      <c r="D3" s="3" t="s">
        <v>74</v>
      </c>
      <c r="E3" s="3" t="s">
        <v>74</v>
      </c>
      <c r="F3" s="3" t="s">
        <v>518</v>
      </c>
      <c r="G3" s="3" t="s">
        <v>74</v>
      </c>
      <c r="H3" s="3" t="s">
        <v>74</v>
      </c>
      <c r="I3" s="3" t="s">
        <v>519</v>
      </c>
      <c r="J3" s="3" t="s">
        <v>520</v>
      </c>
      <c r="K3" s="3" t="s">
        <v>74</v>
      </c>
      <c r="L3" s="3" t="s">
        <v>74</v>
      </c>
      <c r="M3" s="3" t="s">
        <v>78</v>
      </c>
      <c r="N3" s="3" t="s">
        <v>79</v>
      </c>
      <c r="O3" s="3" t="s">
        <v>74</v>
      </c>
      <c r="P3" s="3" t="s">
        <v>74</v>
      </c>
      <c r="Q3" s="3" t="s">
        <v>74</v>
      </c>
      <c r="R3" s="3" t="s">
        <v>74</v>
      </c>
      <c r="S3" s="3" t="s">
        <v>74</v>
      </c>
      <c r="T3" s="3" t="s">
        <v>521</v>
      </c>
      <c r="U3" s="3" t="s">
        <v>522</v>
      </c>
      <c r="V3" s="3" t="s">
        <v>523</v>
      </c>
      <c r="W3" s="3" t="s">
        <v>524</v>
      </c>
      <c r="X3" s="3" t="s">
        <v>525</v>
      </c>
      <c r="Y3" s="3" t="s">
        <v>526</v>
      </c>
      <c r="Z3" s="3" t="s">
        <v>527</v>
      </c>
      <c r="AA3" s="3" t="s">
        <v>528</v>
      </c>
      <c r="AB3" s="3" t="s">
        <v>529</v>
      </c>
      <c r="AC3" s="3" t="s">
        <v>530</v>
      </c>
      <c r="AD3" s="3" t="s">
        <v>531</v>
      </c>
      <c r="AE3" s="3" t="s">
        <v>532</v>
      </c>
      <c r="AF3" s="3" t="s">
        <v>74</v>
      </c>
      <c r="AG3" s="3">
        <v>42</v>
      </c>
      <c r="AH3" s="3">
        <v>2</v>
      </c>
      <c r="AI3" s="3">
        <v>2</v>
      </c>
      <c r="AJ3" s="3">
        <v>0</v>
      </c>
      <c r="AK3" s="3">
        <v>8</v>
      </c>
      <c r="AL3" s="3" t="s">
        <v>533</v>
      </c>
      <c r="AM3" s="3" t="s">
        <v>534</v>
      </c>
      <c r="AN3" s="3" t="s">
        <v>535</v>
      </c>
      <c r="AO3" s="3" t="s">
        <v>536</v>
      </c>
      <c r="AP3" s="3" t="s">
        <v>74</v>
      </c>
      <c r="AQ3" s="3" t="s">
        <v>74</v>
      </c>
      <c r="AR3" s="3" t="s">
        <v>537</v>
      </c>
      <c r="AS3" s="3" t="s">
        <v>538</v>
      </c>
      <c r="AT3" s="3" t="s">
        <v>74</v>
      </c>
      <c r="AU3" s="3">
        <v>2021</v>
      </c>
      <c r="AV3" s="3">
        <v>30</v>
      </c>
      <c r="AW3" s="3">
        <v>9</v>
      </c>
      <c r="AX3" s="3" t="s">
        <v>74</v>
      </c>
      <c r="AY3" s="3" t="s">
        <v>74</v>
      </c>
      <c r="AZ3" s="3">
        <v>2</v>
      </c>
      <c r="BA3" s="3" t="s">
        <v>74</v>
      </c>
      <c r="BB3" s="3">
        <v>1096</v>
      </c>
      <c r="BC3" s="3">
        <v>1111</v>
      </c>
      <c r="BD3" s="3" t="s">
        <v>74</v>
      </c>
      <c r="BE3" s="3" t="s">
        <v>539</v>
      </c>
      <c r="BF3" s="3" t="s">
        <v>540</v>
      </c>
      <c r="BG3" s="3" t="s">
        <v>74</v>
      </c>
      <c r="BH3" s="3" t="s">
        <v>74</v>
      </c>
      <c r="BI3" s="3">
        <v>16</v>
      </c>
      <c r="BJ3" s="3" t="s">
        <v>513</v>
      </c>
      <c r="BK3" s="3" t="s">
        <v>165</v>
      </c>
      <c r="BL3" s="3" t="s">
        <v>514</v>
      </c>
      <c r="BM3" s="3" t="s">
        <v>541</v>
      </c>
      <c r="BN3" s="3" t="s">
        <v>74</v>
      </c>
      <c r="BO3" s="3" t="s">
        <v>542</v>
      </c>
      <c r="BP3" s="3" t="s">
        <v>74</v>
      </c>
      <c r="BQ3" s="3" t="s">
        <v>74</v>
      </c>
      <c r="BR3" s="3" t="s">
        <v>169</v>
      </c>
      <c r="BS3" s="3" t="s">
        <v>543</v>
      </c>
      <c r="BT3" s="3" t="s">
        <v>106</v>
      </c>
      <c r="BU3" s="1"/>
    </row>
    <row r="4" spans="1:74">
      <c r="A4" s="3" t="s">
        <v>72</v>
      </c>
      <c r="B4" s="3" t="s">
        <v>761</v>
      </c>
      <c r="C4" s="3" t="s">
        <v>74</v>
      </c>
      <c r="D4" s="3" t="s">
        <v>74</v>
      </c>
      <c r="E4" s="3" t="s">
        <v>74</v>
      </c>
      <c r="F4" s="3" t="s">
        <v>762</v>
      </c>
      <c r="G4" s="3" t="s">
        <v>74</v>
      </c>
      <c r="H4" s="3" t="s">
        <v>74</v>
      </c>
      <c r="I4" s="3" t="s">
        <v>763</v>
      </c>
      <c r="J4" s="3" t="s">
        <v>764</v>
      </c>
      <c r="K4" s="3" t="s">
        <v>74</v>
      </c>
      <c r="L4" s="3" t="s">
        <v>74</v>
      </c>
      <c r="M4" s="3" t="s">
        <v>78</v>
      </c>
      <c r="N4" s="3" t="s">
        <v>79</v>
      </c>
      <c r="O4" s="3" t="s">
        <v>74</v>
      </c>
      <c r="P4" s="3" t="s">
        <v>74</v>
      </c>
      <c r="Q4" s="3" t="s">
        <v>74</v>
      </c>
      <c r="R4" s="3" t="s">
        <v>74</v>
      </c>
      <c r="S4" s="3" t="s">
        <v>74</v>
      </c>
      <c r="T4" s="3" t="s">
        <v>765</v>
      </c>
      <c r="U4" s="3" t="s">
        <v>766</v>
      </c>
      <c r="V4" s="3" t="s">
        <v>767</v>
      </c>
      <c r="W4" s="3" t="s">
        <v>768</v>
      </c>
      <c r="X4" s="3" t="s">
        <v>769</v>
      </c>
      <c r="Y4" s="3" t="s">
        <v>770</v>
      </c>
      <c r="Z4" s="3" t="s">
        <v>771</v>
      </c>
      <c r="AA4" s="3" t="s">
        <v>772</v>
      </c>
      <c r="AB4" s="3" t="s">
        <v>773</v>
      </c>
      <c r="AC4" s="3" t="s">
        <v>74</v>
      </c>
      <c r="AD4" s="3" t="s">
        <v>74</v>
      </c>
      <c r="AE4" s="3" t="s">
        <v>74</v>
      </c>
      <c r="AF4" s="3" t="s">
        <v>74</v>
      </c>
      <c r="AG4" s="3">
        <v>66</v>
      </c>
      <c r="AH4" s="3">
        <v>21</v>
      </c>
      <c r="AI4" s="3">
        <v>21</v>
      </c>
      <c r="AJ4" s="3">
        <v>4</v>
      </c>
      <c r="AK4" s="3">
        <v>35</v>
      </c>
      <c r="AL4" s="3" t="s">
        <v>261</v>
      </c>
      <c r="AM4" s="3" t="s">
        <v>262</v>
      </c>
      <c r="AN4" s="3" t="s">
        <v>263</v>
      </c>
      <c r="AO4" s="3" t="s">
        <v>774</v>
      </c>
      <c r="AP4" s="3" t="s">
        <v>775</v>
      </c>
      <c r="AQ4" s="3" t="s">
        <v>74</v>
      </c>
      <c r="AR4" s="3" t="s">
        <v>776</v>
      </c>
      <c r="AS4" s="3" t="s">
        <v>777</v>
      </c>
      <c r="AT4" s="3" t="s">
        <v>584</v>
      </c>
      <c r="AU4" s="3">
        <v>2020</v>
      </c>
      <c r="AV4" s="3">
        <v>79</v>
      </c>
      <c r="AW4" s="3">
        <v>3</v>
      </c>
      <c r="AX4" s="3" t="s">
        <v>74</v>
      </c>
      <c r="AY4" s="3" t="s">
        <v>74</v>
      </c>
      <c r="AZ4" s="3" t="s">
        <v>74</v>
      </c>
      <c r="BA4" s="3" t="s">
        <v>74</v>
      </c>
      <c r="BB4" s="3">
        <v>1185</v>
      </c>
      <c r="BC4" s="3">
        <v>1197</v>
      </c>
      <c r="BD4" s="3" t="s">
        <v>74</v>
      </c>
      <c r="BE4" s="3" t="s">
        <v>778</v>
      </c>
      <c r="BF4" s="3" t="s">
        <v>779</v>
      </c>
      <c r="BG4" s="3" t="s">
        <v>74</v>
      </c>
      <c r="BH4" s="3" t="s">
        <v>780</v>
      </c>
      <c r="BI4" s="3">
        <v>13</v>
      </c>
      <c r="BJ4" s="3" t="s">
        <v>781</v>
      </c>
      <c r="BK4" s="3" t="s">
        <v>165</v>
      </c>
      <c r="BL4" s="3" t="s">
        <v>782</v>
      </c>
      <c r="BM4" s="3" t="s">
        <v>783</v>
      </c>
      <c r="BN4" s="3" t="s">
        <v>74</v>
      </c>
      <c r="BO4" s="3" t="s">
        <v>74</v>
      </c>
      <c r="BP4" s="3" t="s">
        <v>74</v>
      </c>
      <c r="BQ4" s="3" t="s">
        <v>74</v>
      </c>
      <c r="BR4" s="3" t="s">
        <v>196</v>
      </c>
      <c r="BS4" s="3" t="s">
        <v>784</v>
      </c>
      <c r="BT4" s="3" t="s">
        <v>106</v>
      </c>
    </row>
    <row r="5" spans="1:74">
      <c r="A5" s="3" t="s">
        <v>829</v>
      </c>
      <c r="B5" s="3" t="s">
        <v>830</v>
      </c>
      <c r="C5" s="3" t="s">
        <v>74</v>
      </c>
      <c r="D5" s="3" t="s">
        <v>831</v>
      </c>
      <c r="E5" s="3" t="s">
        <v>74</v>
      </c>
      <c r="F5" s="3" t="s">
        <v>832</v>
      </c>
      <c r="G5" s="3" t="s">
        <v>74</v>
      </c>
      <c r="H5" s="3" t="s">
        <v>74</v>
      </c>
      <c r="I5" s="3" t="s">
        <v>833</v>
      </c>
      <c r="J5" s="3" t="s">
        <v>834</v>
      </c>
      <c r="K5" s="3" t="s">
        <v>835</v>
      </c>
      <c r="L5" s="3" t="s">
        <v>74</v>
      </c>
      <c r="M5" s="3" t="s">
        <v>78</v>
      </c>
      <c r="N5" s="3" t="s">
        <v>836</v>
      </c>
      <c r="O5" s="3" t="s">
        <v>74</v>
      </c>
      <c r="P5" s="3" t="s">
        <v>74</v>
      </c>
      <c r="Q5" s="3" t="s">
        <v>74</v>
      </c>
      <c r="R5" s="3" t="s">
        <v>74</v>
      </c>
      <c r="S5" s="3" t="s">
        <v>74</v>
      </c>
      <c r="T5" s="3" t="s">
        <v>837</v>
      </c>
      <c r="U5" s="3" t="s">
        <v>838</v>
      </c>
      <c r="V5" s="3" t="s">
        <v>839</v>
      </c>
      <c r="W5" s="3" t="s">
        <v>840</v>
      </c>
      <c r="X5" s="3" t="s">
        <v>841</v>
      </c>
      <c r="Y5" s="3" t="s">
        <v>842</v>
      </c>
      <c r="Z5" s="3" t="s">
        <v>843</v>
      </c>
      <c r="AA5" s="3" t="s">
        <v>844</v>
      </c>
      <c r="AB5" s="3" t="s">
        <v>74</v>
      </c>
      <c r="AC5" s="3" t="s">
        <v>74</v>
      </c>
      <c r="AD5" s="3" t="s">
        <v>74</v>
      </c>
      <c r="AE5" s="3" t="s">
        <v>74</v>
      </c>
      <c r="AF5" s="3" t="s">
        <v>74</v>
      </c>
      <c r="AG5" s="3">
        <v>46</v>
      </c>
      <c r="AH5" s="3">
        <v>2</v>
      </c>
      <c r="AI5" s="3">
        <v>3</v>
      </c>
      <c r="AJ5" s="3">
        <v>1</v>
      </c>
      <c r="AK5" s="3">
        <v>18</v>
      </c>
      <c r="AL5" s="3" t="s">
        <v>126</v>
      </c>
      <c r="AM5" s="3" t="s">
        <v>91</v>
      </c>
      <c r="AN5" s="3" t="s">
        <v>92</v>
      </c>
      <c r="AO5" s="3" t="s">
        <v>845</v>
      </c>
      <c r="AP5" s="3" t="s">
        <v>846</v>
      </c>
      <c r="AQ5" s="3" t="s">
        <v>847</v>
      </c>
      <c r="AR5" s="3" t="s">
        <v>848</v>
      </c>
      <c r="AS5" s="3" t="s">
        <v>74</v>
      </c>
      <c r="AT5" s="3" t="s">
        <v>74</v>
      </c>
      <c r="AU5" s="3">
        <v>2020</v>
      </c>
      <c r="AV5" s="3">
        <v>2</v>
      </c>
      <c r="AW5" s="3" t="s">
        <v>74</v>
      </c>
      <c r="AX5" s="3" t="s">
        <v>74</v>
      </c>
      <c r="AY5" s="3" t="s">
        <v>74</v>
      </c>
      <c r="AZ5" s="3" t="s">
        <v>74</v>
      </c>
      <c r="BA5" s="3" t="s">
        <v>74</v>
      </c>
      <c r="BB5" s="3">
        <v>159</v>
      </c>
      <c r="BC5" s="3">
        <v>201</v>
      </c>
      <c r="BD5" s="3" t="s">
        <v>74</v>
      </c>
      <c r="BE5" s="3" t="s">
        <v>849</v>
      </c>
      <c r="BF5" s="3" t="s">
        <v>850</v>
      </c>
      <c r="BG5" s="3" t="s">
        <v>851</v>
      </c>
      <c r="BH5" s="3" t="s">
        <v>74</v>
      </c>
      <c r="BI5" s="3">
        <v>43</v>
      </c>
      <c r="BJ5" s="3" t="s">
        <v>852</v>
      </c>
      <c r="BK5" s="3" t="s">
        <v>853</v>
      </c>
      <c r="BL5" s="3" t="s">
        <v>854</v>
      </c>
      <c r="BM5" s="3" t="s">
        <v>855</v>
      </c>
      <c r="BN5" s="3" t="s">
        <v>74</v>
      </c>
      <c r="BO5" s="3" t="s">
        <v>74</v>
      </c>
      <c r="BP5" s="3" t="s">
        <v>74</v>
      </c>
      <c r="BQ5" s="3" t="s">
        <v>74</v>
      </c>
      <c r="BR5" s="3" t="s">
        <v>169</v>
      </c>
      <c r="BS5" s="3" t="s">
        <v>856</v>
      </c>
      <c r="BT5" s="3" t="s">
        <v>106</v>
      </c>
      <c r="BU5" s="1"/>
    </row>
    <row r="6" spans="1:74" ht="20.100000000000001" customHeight="1">
      <c r="A6" s="3" t="s">
        <v>72</v>
      </c>
      <c r="B6" s="3" t="s">
        <v>1629</v>
      </c>
      <c r="C6" s="3" t="s">
        <v>74</v>
      </c>
      <c r="D6" s="3" t="s">
        <v>74</v>
      </c>
      <c r="E6" s="3" t="s">
        <v>74</v>
      </c>
      <c r="F6" s="3" t="s">
        <v>1630</v>
      </c>
      <c r="G6" s="3" t="s">
        <v>74</v>
      </c>
      <c r="H6" s="3" t="s">
        <v>74</v>
      </c>
      <c r="I6" s="3" t="s">
        <v>1631</v>
      </c>
      <c r="J6" s="3" t="s">
        <v>1608</v>
      </c>
      <c r="K6" s="3" t="s">
        <v>74</v>
      </c>
      <c r="L6" s="3" t="s">
        <v>74</v>
      </c>
      <c r="M6" s="3" t="s">
        <v>78</v>
      </c>
      <c r="N6" s="3" t="s">
        <v>79</v>
      </c>
      <c r="O6" s="3" t="s">
        <v>74</v>
      </c>
      <c r="P6" s="3" t="s">
        <v>74</v>
      </c>
      <c r="Q6" s="3" t="s">
        <v>74</v>
      </c>
      <c r="R6" s="3" t="s">
        <v>74</v>
      </c>
      <c r="S6" s="3" t="s">
        <v>74</v>
      </c>
      <c r="T6" s="3" t="s">
        <v>1632</v>
      </c>
      <c r="U6" s="3" t="s">
        <v>1633</v>
      </c>
      <c r="V6" s="3" t="s">
        <v>1634</v>
      </c>
      <c r="W6" s="3" t="s">
        <v>1635</v>
      </c>
      <c r="X6" s="3" t="s">
        <v>1636</v>
      </c>
      <c r="Y6" s="3" t="s">
        <v>1637</v>
      </c>
      <c r="Z6" s="3" t="s">
        <v>1638</v>
      </c>
      <c r="AA6" s="3" t="s">
        <v>74</v>
      </c>
      <c r="AB6" s="3" t="s">
        <v>74</v>
      </c>
      <c r="AC6" s="3" t="s">
        <v>74</v>
      </c>
      <c r="AD6" s="3" t="s">
        <v>74</v>
      </c>
      <c r="AE6" s="3" t="s">
        <v>74</v>
      </c>
      <c r="AF6" s="3" t="s">
        <v>74</v>
      </c>
      <c r="AG6" s="3">
        <v>16</v>
      </c>
      <c r="AH6" s="3">
        <v>12</v>
      </c>
      <c r="AI6" s="3">
        <v>12</v>
      </c>
      <c r="AJ6" s="3">
        <v>2</v>
      </c>
      <c r="AK6" s="3">
        <v>21</v>
      </c>
      <c r="AL6" s="3" t="s">
        <v>630</v>
      </c>
      <c r="AM6" s="3" t="s">
        <v>631</v>
      </c>
      <c r="AN6" s="3" t="s">
        <v>921</v>
      </c>
      <c r="AO6" s="3" t="s">
        <v>1618</v>
      </c>
      <c r="AP6" s="3" t="s">
        <v>1619</v>
      </c>
      <c r="AQ6" s="3" t="s">
        <v>74</v>
      </c>
      <c r="AR6" s="3" t="s">
        <v>1620</v>
      </c>
      <c r="AS6" s="3" t="s">
        <v>1621</v>
      </c>
      <c r="AT6" s="3" t="s">
        <v>1622</v>
      </c>
      <c r="AU6" s="3">
        <v>2015</v>
      </c>
      <c r="AV6" s="3">
        <v>74</v>
      </c>
      <c r="AW6" s="3">
        <v>1</v>
      </c>
      <c r="AX6" s="3" t="s">
        <v>74</v>
      </c>
      <c r="AY6" s="3" t="s">
        <v>74</v>
      </c>
      <c r="AZ6" s="3" t="s">
        <v>74</v>
      </c>
      <c r="BA6" s="3" t="s">
        <v>74</v>
      </c>
      <c r="BB6" s="3">
        <v>217</v>
      </c>
      <c r="BC6" s="3">
        <v>226</v>
      </c>
      <c r="BD6" s="3" t="s">
        <v>74</v>
      </c>
      <c r="BE6" s="3" t="s">
        <v>1639</v>
      </c>
      <c r="BF6" s="3" t="s">
        <v>1640</v>
      </c>
      <c r="BG6" s="3" t="s">
        <v>74</v>
      </c>
      <c r="BH6" s="3" t="s">
        <v>74</v>
      </c>
      <c r="BI6" s="3">
        <v>10</v>
      </c>
      <c r="BJ6" s="3" t="s">
        <v>1625</v>
      </c>
      <c r="BK6" s="3" t="s">
        <v>165</v>
      </c>
      <c r="BL6" s="3" t="s">
        <v>1626</v>
      </c>
      <c r="BM6" s="3" t="s">
        <v>1627</v>
      </c>
      <c r="BN6" s="3" t="s">
        <v>74</v>
      </c>
      <c r="BO6" s="3" t="s">
        <v>74</v>
      </c>
      <c r="BP6" s="3" t="s">
        <v>74</v>
      </c>
      <c r="BQ6" s="3" t="s">
        <v>74</v>
      </c>
      <c r="BR6" s="3" t="s">
        <v>169</v>
      </c>
      <c r="BS6" s="3" t="s">
        <v>1641</v>
      </c>
      <c r="BT6" s="3" t="s">
        <v>106</v>
      </c>
      <c r="BU6" s="1"/>
    </row>
    <row r="7" spans="1:74" ht="20.100000000000001" customHeight="1">
      <c r="A7" s="3" t="s">
        <v>72</v>
      </c>
      <c r="B7" s="3" t="s">
        <v>1773</v>
      </c>
      <c r="C7" s="3" t="s">
        <v>74</v>
      </c>
      <c r="D7" s="3" t="s">
        <v>74</v>
      </c>
      <c r="E7" s="3" t="s">
        <v>74</v>
      </c>
      <c r="F7" s="3" t="s">
        <v>1774</v>
      </c>
      <c r="G7" s="3" t="s">
        <v>74</v>
      </c>
      <c r="H7" s="3" t="s">
        <v>74</v>
      </c>
      <c r="I7" s="3" t="s">
        <v>1775</v>
      </c>
      <c r="J7" s="3" t="s">
        <v>1776</v>
      </c>
      <c r="K7" s="3" t="s">
        <v>74</v>
      </c>
      <c r="L7" s="3" t="s">
        <v>74</v>
      </c>
      <c r="M7" s="3" t="s">
        <v>78</v>
      </c>
      <c r="N7" s="3" t="s">
        <v>79</v>
      </c>
      <c r="O7" s="3" t="s">
        <v>74</v>
      </c>
      <c r="P7" s="3" t="s">
        <v>74</v>
      </c>
      <c r="Q7" s="3" t="s">
        <v>74</v>
      </c>
      <c r="R7" s="3" t="s">
        <v>74</v>
      </c>
      <c r="S7" s="3" t="s">
        <v>74</v>
      </c>
      <c r="T7" s="3" t="s">
        <v>1777</v>
      </c>
      <c r="U7" s="3" t="s">
        <v>74</v>
      </c>
      <c r="V7" s="3" t="s">
        <v>1778</v>
      </c>
      <c r="W7" s="3" t="s">
        <v>1779</v>
      </c>
      <c r="X7" s="3" t="s">
        <v>1780</v>
      </c>
      <c r="Y7" s="3" t="s">
        <v>1781</v>
      </c>
      <c r="Z7" s="3" t="s">
        <v>1782</v>
      </c>
      <c r="AA7" s="3" t="s">
        <v>1783</v>
      </c>
      <c r="AB7" s="3" t="s">
        <v>1784</v>
      </c>
      <c r="AC7" s="3" t="s">
        <v>74</v>
      </c>
      <c r="AD7" s="3" t="s">
        <v>74</v>
      </c>
      <c r="AE7" s="3" t="s">
        <v>74</v>
      </c>
      <c r="AF7" s="3" t="s">
        <v>74</v>
      </c>
      <c r="AG7" s="3">
        <v>14</v>
      </c>
      <c r="AH7" s="3">
        <v>0</v>
      </c>
      <c r="AI7" s="3">
        <v>0</v>
      </c>
      <c r="AJ7" s="3">
        <v>0</v>
      </c>
      <c r="AK7" s="3">
        <v>17</v>
      </c>
      <c r="AL7" s="3" t="s">
        <v>405</v>
      </c>
      <c r="AM7" s="3" t="s">
        <v>154</v>
      </c>
      <c r="AN7" s="3" t="s">
        <v>679</v>
      </c>
      <c r="AO7" s="3" t="s">
        <v>407</v>
      </c>
      <c r="AP7" s="3" t="s">
        <v>74</v>
      </c>
      <c r="AQ7" s="3" t="s">
        <v>74</v>
      </c>
      <c r="AR7" s="3" t="s">
        <v>1785</v>
      </c>
      <c r="AS7" s="3" t="s">
        <v>1786</v>
      </c>
      <c r="AT7" s="3" t="s">
        <v>74</v>
      </c>
      <c r="AU7" s="3">
        <v>2013</v>
      </c>
      <c r="AV7" s="3">
        <v>13</v>
      </c>
      <c r="AW7" s="3">
        <v>3</v>
      </c>
      <c r="AX7" s="3" t="s">
        <v>74</v>
      </c>
      <c r="AY7" s="3" t="s">
        <v>74</v>
      </c>
      <c r="AZ7" s="3" t="s">
        <v>74</v>
      </c>
      <c r="BA7" s="3" t="s">
        <v>74</v>
      </c>
      <c r="BB7" s="3">
        <v>646</v>
      </c>
      <c r="BC7" s="3">
        <v>655</v>
      </c>
      <c r="BD7" s="3" t="s">
        <v>74</v>
      </c>
      <c r="BE7" s="3" t="s">
        <v>1787</v>
      </c>
      <c r="BF7" s="3" t="s">
        <v>1788</v>
      </c>
      <c r="BG7" s="3" t="s">
        <v>74</v>
      </c>
      <c r="BH7" s="3" t="s">
        <v>74</v>
      </c>
      <c r="BI7" s="3">
        <v>10</v>
      </c>
      <c r="BJ7" s="3" t="s">
        <v>413</v>
      </c>
      <c r="BK7" s="3" t="s">
        <v>1396</v>
      </c>
      <c r="BL7" s="3" t="s">
        <v>414</v>
      </c>
      <c r="BM7" s="3" t="s">
        <v>1789</v>
      </c>
      <c r="BN7" s="3" t="s">
        <v>74</v>
      </c>
      <c r="BO7" s="3" t="s">
        <v>74</v>
      </c>
      <c r="BP7" s="3" t="s">
        <v>74</v>
      </c>
      <c r="BQ7" s="3" t="s">
        <v>74</v>
      </c>
      <c r="BR7" s="3" t="s">
        <v>196</v>
      </c>
      <c r="BS7" s="3" t="s">
        <v>1790</v>
      </c>
      <c r="BT7" s="3" t="s">
        <v>106</v>
      </c>
      <c r="BU7" t="s">
        <v>1790</v>
      </c>
      <c r="BV7" t="str">
        <f>HYPERLINK("https%3A%2F%2Fwww.webofscience.com%2Fwos%2Fwoscc%2Ffull-record%2FWOS:000334310300011","View Full Record in Web of Science")</f>
        <v>View Full Record in Web of Science</v>
      </c>
    </row>
    <row r="8" spans="1:74" ht="20.100000000000001" customHeight="1">
      <c r="A8" s="3" t="s">
        <v>72</v>
      </c>
      <c r="B8" s="3" t="s">
        <v>1805</v>
      </c>
      <c r="C8" s="3" t="s">
        <v>74</v>
      </c>
      <c r="D8" s="3" t="s">
        <v>74</v>
      </c>
      <c r="E8" s="3" t="s">
        <v>74</v>
      </c>
      <c r="F8" s="3" t="s">
        <v>1806</v>
      </c>
      <c r="G8" s="3" t="s">
        <v>74</v>
      </c>
      <c r="H8" s="3" t="s">
        <v>74</v>
      </c>
      <c r="I8" s="3" t="s">
        <v>1807</v>
      </c>
      <c r="J8" s="3" t="s">
        <v>1776</v>
      </c>
      <c r="K8" s="3" t="s">
        <v>74</v>
      </c>
      <c r="L8" s="3" t="s">
        <v>74</v>
      </c>
      <c r="M8" s="3" t="s">
        <v>78</v>
      </c>
      <c r="N8" s="3" t="s">
        <v>79</v>
      </c>
      <c r="O8" s="3" t="s">
        <v>74</v>
      </c>
      <c r="P8" s="3" t="s">
        <v>74</v>
      </c>
      <c r="Q8" s="3" t="s">
        <v>74</v>
      </c>
      <c r="R8" s="3" t="s">
        <v>74</v>
      </c>
      <c r="S8" s="3" t="s">
        <v>74</v>
      </c>
      <c r="T8" s="3" t="s">
        <v>1808</v>
      </c>
      <c r="U8" s="3" t="s">
        <v>74</v>
      </c>
      <c r="V8" s="3" t="s">
        <v>1809</v>
      </c>
      <c r="W8" s="3" t="s">
        <v>1810</v>
      </c>
      <c r="X8" s="3" t="s">
        <v>1811</v>
      </c>
      <c r="Y8" s="3" t="s">
        <v>1812</v>
      </c>
      <c r="Z8" s="3" t="s">
        <v>1813</v>
      </c>
      <c r="AA8" s="3" t="s">
        <v>1814</v>
      </c>
      <c r="AB8" s="3" t="s">
        <v>1815</v>
      </c>
      <c r="AC8" s="3" t="s">
        <v>74</v>
      </c>
      <c r="AD8" s="3" t="s">
        <v>74</v>
      </c>
      <c r="AE8" s="3" t="s">
        <v>74</v>
      </c>
      <c r="AF8" s="3" t="s">
        <v>74</v>
      </c>
      <c r="AG8" s="3">
        <v>18</v>
      </c>
      <c r="AH8" s="3">
        <v>1</v>
      </c>
      <c r="AI8" s="3">
        <v>1</v>
      </c>
      <c r="AJ8" s="3">
        <v>0</v>
      </c>
      <c r="AK8" s="3">
        <v>6</v>
      </c>
      <c r="AL8" s="3" t="s">
        <v>405</v>
      </c>
      <c r="AM8" s="3" t="s">
        <v>154</v>
      </c>
      <c r="AN8" s="3" t="s">
        <v>679</v>
      </c>
      <c r="AO8" s="3" t="s">
        <v>407</v>
      </c>
      <c r="AP8" s="3" t="s">
        <v>74</v>
      </c>
      <c r="AQ8" s="3" t="s">
        <v>74</v>
      </c>
      <c r="AR8" s="3" t="s">
        <v>1785</v>
      </c>
      <c r="AS8" s="3" t="s">
        <v>1786</v>
      </c>
      <c r="AT8" s="3" t="s">
        <v>74</v>
      </c>
      <c r="AU8" s="3">
        <v>2013</v>
      </c>
      <c r="AV8" s="3">
        <v>13</v>
      </c>
      <c r="AW8" s="3">
        <v>3</v>
      </c>
      <c r="AX8" s="3" t="s">
        <v>74</v>
      </c>
      <c r="AY8" s="3" t="s">
        <v>74</v>
      </c>
      <c r="AZ8" s="3" t="s">
        <v>74</v>
      </c>
      <c r="BA8" s="3" t="s">
        <v>74</v>
      </c>
      <c r="BB8" s="3">
        <v>743</v>
      </c>
      <c r="BC8" s="3">
        <v>752</v>
      </c>
      <c r="BD8" s="3" t="s">
        <v>74</v>
      </c>
      <c r="BE8" s="3" t="s">
        <v>1816</v>
      </c>
      <c r="BF8" s="3" t="s">
        <v>1817</v>
      </c>
      <c r="BG8" s="3" t="s">
        <v>74</v>
      </c>
      <c r="BH8" s="3" t="s">
        <v>74</v>
      </c>
      <c r="BI8" s="3">
        <v>10</v>
      </c>
      <c r="BJ8" s="3" t="s">
        <v>413</v>
      </c>
      <c r="BK8" s="3" t="s">
        <v>165</v>
      </c>
      <c r="BL8" s="3" t="s">
        <v>414</v>
      </c>
      <c r="BM8" s="3" t="s">
        <v>1789</v>
      </c>
      <c r="BN8" s="3" t="s">
        <v>74</v>
      </c>
      <c r="BO8" s="3" t="s">
        <v>74</v>
      </c>
      <c r="BP8" s="3" t="s">
        <v>74</v>
      </c>
      <c r="BQ8" s="3" t="s">
        <v>74</v>
      </c>
      <c r="BR8" s="3" t="s">
        <v>196</v>
      </c>
      <c r="BS8" s="3" t="s">
        <v>1818</v>
      </c>
      <c r="BT8" s="3" t="s">
        <v>106</v>
      </c>
    </row>
    <row r="9" spans="1:74" ht="20.100000000000001" customHeight="1">
      <c r="A9" s="3" t="s">
        <v>107</v>
      </c>
      <c r="B9" s="3" t="s">
        <v>1895</v>
      </c>
      <c r="C9" s="3" t="s">
        <v>74</v>
      </c>
      <c r="D9" s="3" t="s">
        <v>1896</v>
      </c>
      <c r="E9" s="3" t="s">
        <v>74</v>
      </c>
      <c r="F9" s="3" t="s">
        <v>1897</v>
      </c>
      <c r="G9" s="3" t="s">
        <v>74</v>
      </c>
      <c r="H9" s="3" t="s">
        <v>74</v>
      </c>
      <c r="I9" s="3" t="s">
        <v>1898</v>
      </c>
      <c r="J9" s="3" t="s">
        <v>1899</v>
      </c>
      <c r="K9" s="3" t="s">
        <v>1900</v>
      </c>
      <c r="L9" s="3" t="s">
        <v>74</v>
      </c>
      <c r="M9" s="3" t="s">
        <v>78</v>
      </c>
      <c r="N9" s="3" t="s">
        <v>114</v>
      </c>
      <c r="O9" s="3" t="s">
        <v>1901</v>
      </c>
      <c r="P9" s="3" t="s">
        <v>1902</v>
      </c>
      <c r="Q9" s="3" t="s">
        <v>1903</v>
      </c>
      <c r="R9" s="3" t="s">
        <v>74</v>
      </c>
      <c r="S9" s="3" t="s">
        <v>74</v>
      </c>
      <c r="T9" s="3" t="s">
        <v>1904</v>
      </c>
      <c r="U9" s="3" t="s">
        <v>74</v>
      </c>
      <c r="V9" s="3" t="s">
        <v>1905</v>
      </c>
      <c r="W9" s="3" t="s">
        <v>1906</v>
      </c>
      <c r="X9" s="3" t="s">
        <v>1907</v>
      </c>
      <c r="Y9" s="3" t="s">
        <v>1908</v>
      </c>
      <c r="Z9" s="3" t="s">
        <v>1909</v>
      </c>
      <c r="AA9" s="3" t="s">
        <v>1910</v>
      </c>
      <c r="AB9" s="3" t="s">
        <v>74</v>
      </c>
      <c r="AC9" s="3" t="s">
        <v>74</v>
      </c>
      <c r="AD9" s="3" t="s">
        <v>74</v>
      </c>
      <c r="AE9" s="3" t="s">
        <v>74</v>
      </c>
      <c r="AF9" s="3" t="s">
        <v>74</v>
      </c>
      <c r="AG9" s="3">
        <v>11</v>
      </c>
      <c r="AH9" s="3">
        <v>9</v>
      </c>
      <c r="AI9" s="3">
        <v>9</v>
      </c>
      <c r="AJ9" s="3">
        <v>1</v>
      </c>
      <c r="AK9" s="3">
        <v>24</v>
      </c>
      <c r="AL9" s="3" t="s">
        <v>1455</v>
      </c>
      <c r="AM9" s="3" t="s">
        <v>557</v>
      </c>
      <c r="AN9" s="3" t="s">
        <v>1911</v>
      </c>
      <c r="AO9" s="3" t="s">
        <v>1912</v>
      </c>
      <c r="AP9" s="3" t="s">
        <v>74</v>
      </c>
      <c r="AQ9" s="3" t="s">
        <v>74</v>
      </c>
      <c r="AR9" s="3" t="s">
        <v>1913</v>
      </c>
      <c r="AS9" s="3" t="s">
        <v>74</v>
      </c>
      <c r="AT9" s="3" t="s">
        <v>74</v>
      </c>
      <c r="AU9" s="3">
        <v>2011</v>
      </c>
      <c r="AV9" s="3">
        <v>19</v>
      </c>
      <c r="AW9" s="3" t="s">
        <v>74</v>
      </c>
      <c r="AX9" s="3" t="s">
        <v>74</v>
      </c>
      <c r="AY9" s="3" t="s">
        <v>74</v>
      </c>
      <c r="AZ9" s="3" t="s">
        <v>74</v>
      </c>
      <c r="BA9" s="3" t="s">
        <v>74</v>
      </c>
      <c r="BB9" s="3">
        <v>173</v>
      </c>
      <c r="BC9" s="3">
        <v>180</v>
      </c>
      <c r="BD9" s="3" t="s">
        <v>74</v>
      </c>
      <c r="BE9" s="3" t="s">
        <v>1914</v>
      </c>
      <c r="BF9" s="3" t="s">
        <v>1915</v>
      </c>
      <c r="BG9" s="3" t="s">
        <v>74</v>
      </c>
      <c r="BH9" s="3" t="s">
        <v>74</v>
      </c>
      <c r="BI9" s="3">
        <v>8</v>
      </c>
      <c r="BJ9" s="3" t="s">
        <v>1566</v>
      </c>
      <c r="BK9" s="3" t="s">
        <v>1916</v>
      </c>
      <c r="BL9" s="3" t="s">
        <v>1566</v>
      </c>
      <c r="BM9" s="3" t="s">
        <v>1917</v>
      </c>
      <c r="BN9" s="3" t="s">
        <v>74</v>
      </c>
      <c r="BO9" s="3" t="s">
        <v>195</v>
      </c>
      <c r="BP9" s="3" t="s">
        <v>74</v>
      </c>
      <c r="BQ9" s="3" t="s">
        <v>74</v>
      </c>
      <c r="BR9" s="3" t="s">
        <v>196</v>
      </c>
      <c r="BS9" s="3" t="s">
        <v>1918</v>
      </c>
      <c r="BT9" s="3" t="s">
        <v>106</v>
      </c>
    </row>
    <row r="10" spans="1:74" ht="20.100000000000001" customHeight="1">
      <c r="A10" s="3" t="s">
        <v>72</v>
      </c>
      <c r="B10" s="3" t="s">
        <v>1941</v>
      </c>
      <c r="C10" s="3" t="s">
        <v>74</v>
      </c>
      <c r="D10" s="3" t="s">
        <v>74</v>
      </c>
      <c r="E10" s="3" t="s">
        <v>74</v>
      </c>
      <c r="F10" s="3" t="s">
        <v>1942</v>
      </c>
      <c r="G10" s="3" t="s">
        <v>74</v>
      </c>
      <c r="H10" s="3" t="s">
        <v>74</v>
      </c>
      <c r="I10" s="3" t="s">
        <v>1943</v>
      </c>
      <c r="J10" s="3" t="s">
        <v>1944</v>
      </c>
      <c r="K10" s="3" t="s">
        <v>74</v>
      </c>
      <c r="L10" s="3" t="s">
        <v>74</v>
      </c>
      <c r="M10" s="3" t="s">
        <v>78</v>
      </c>
      <c r="N10" s="3" t="s">
        <v>79</v>
      </c>
      <c r="O10" s="3" t="s">
        <v>74</v>
      </c>
      <c r="P10" s="3" t="s">
        <v>74</v>
      </c>
      <c r="Q10" s="3" t="s">
        <v>74</v>
      </c>
      <c r="R10" s="3" t="s">
        <v>74</v>
      </c>
      <c r="S10" s="3" t="s">
        <v>74</v>
      </c>
      <c r="T10" s="3" t="s">
        <v>1945</v>
      </c>
      <c r="U10" s="3" t="s">
        <v>74</v>
      </c>
      <c r="V10" s="3" t="s">
        <v>1946</v>
      </c>
      <c r="W10" s="3" t="s">
        <v>1947</v>
      </c>
      <c r="X10" s="3" t="s">
        <v>1948</v>
      </c>
      <c r="Y10" s="3" t="s">
        <v>1949</v>
      </c>
      <c r="Z10" s="3" t="s">
        <v>1950</v>
      </c>
      <c r="AA10" s="3" t="s">
        <v>1951</v>
      </c>
      <c r="AB10" s="3" t="s">
        <v>74</v>
      </c>
      <c r="AC10" s="3" t="s">
        <v>74</v>
      </c>
      <c r="AD10" s="3" t="s">
        <v>74</v>
      </c>
      <c r="AE10" s="3" t="s">
        <v>74</v>
      </c>
      <c r="AF10" s="3" t="s">
        <v>74</v>
      </c>
      <c r="AG10" s="3">
        <v>15</v>
      </c>
      <c r="AH10" s="3">
        <v>1</v>
      </c>
      <c r="AI10" s="3">
        <v>1</v>
      </c>
      <c r="AJ10" s="3">
        <v>0</v>
      </c>
      <c r="AK10" s="3">
        <v>3</v>
      </c>
      <c r="AL10" s="3" t="s">
        <v>1952</v>
      </c>
      <c r="AM10" s="3" t="s">
        <v>1953</v>
      </c>
      <c r="AN10" s="3" t="s">
        <v>1954</v>
      </c>
      <c r="AO10" s="3" t="s">
        <v>1955</v>
      </c>
      <c r="AP10" s="3" t="s">
        <v>74</v>
      </c>
      <c r="AQ10" s="3" t="s">
        <v>74</v>
      </c>
      <c r="AR10" s="3" t="s">
        <v>1956</v>
      </c>
      <c r="AS10" s="3" t="s">
        <v>1957</v>
      </c>
      <c r="AT10" s="3" t="s">
        <v>1958</v>
      </c>
      <c r="AU10" s="3">
        <v>2010</v>
      </c>
      <c r="AV10" s="3">
        <v>8</v>
      </c>
      <c r="AW10" s="3" t="s">
        <v>1959</v>
      </c>
      <c r="AX10" s="3">
        <v>2</v>
      </c>
      <c r="AY10" s="3" t="s">
        <v>74</v>
      </c>
      <c r="AZ10" s="3" t="s">
        <v>74</v>
      </c>
      <c r="BA10" s="3" t="s">
        <v>74</v>
      </c>
      <c r="BB10" s="3">
        <v>1188</v>
      </c>
      <c r="BC10" s="3">
        <v>1192</v>
      </c>
      <c r="BD10" s="3" t="s">
        <v>74</v>
      </c>
      <c r="BE10" s="3" t="s">
        <v>74</v>
      </c>
      <c r="BF10" s="3" t="s">
        <v>74</v>
      </c>
      <c r="BG10" s="3" t="s">
        <v>74</v>
      </c>
      <c r="BH10" s="3" t="s">
        <v>74</v>
      </c>
      <c r="BI10" s="3">
        <v>5</v>
      </c>
      <c r="BJ10" s="3" t="s">
        <v>1960</v>
      </c>
      <c r="BK10" s="3" t="s">
        <v>165</v>
      </c>
      <c r="BL10" s="3" t="s">
        <v>1960</v>
      </c>
      <c r="BM10" s="3" t="s">
        <v>1961</v>
      </c>
      <c r="BN10" s="3" t="s">
        <v>74</v>
      </c>
      <c r="BO10" s="3" t="s">
        <v>74</v>
      </c>
      <c r="BP10" s="3" t="s">
        <v>74</v>
      </c>
      <c r="BQ10" s="3" t="s">
        <v>74</v>
      </c>
      <c r="BR10" s="3" t="s">
        <v>196</v>
      </c>
      <c r="BS10" s="3" t="s">
        <v>1962</v>
      </c>
      <c r="BT10" s="3" t="s">
        <v>106</v>
      </c>
    </row>
    <row r="11" spans="1:74" ht="20.100000000000001" customHeight="1">
      <c r="A11" s="3" t="s">
        <v>107</v>
      </c>
      <c r="B11" s="3" t="s">
        <v>2102</v>
      </c>
      <c r="C11" s="3" t="s">
        <v>74</v>
      </c>
      <c r="D11" s="3" t="s">
        <v>74</v>
      </c>
      <c r="E11" s="3" t="s">
        <v>1415</v>
      </c>
      <c r="F11" s="3" t="s">
        <v>2103</v>
      </c>
      <c r="G11" s="3" t="s">
        <v>74</v>
      </c>
      <c r="H11" s="3" t="s">
        <v>74</v>
      </c>
      <c r="I11" s="3" t="s">
        <v>2104</v>
      </c>
      <c r="J11" s="3" t="s">
        <v>2105</v>
      </c>
      <c r="K11" s="3" t="s">
        <v>74</v>
      </c>
      <c r="L11" s="3" t="s">
        <v>74</v>
      </c>
      <c r="M11" s="3" t="s">
        <v>78</v>
      </c>
      <c r="N11" s="3" t="s">
        <v>114</v>
      </c>
      <c r="O11" s="3" t="s">
        <v>2106</v>
      </c>
      <c r="P11" s="3" t="s">
        <v>2107</v>
      </c>
      <c r="Q11" s="3" t="s">
        <v>2108</v>
      </c>
      <c r="R11" s="3" t="s">
        <v>74</v>
      </c>
      <c r="S11" s="3" t="s">
        <v>74</v>
      </c>
      <c r="T11" s="3" t="s">
        <v>2109</v>
      </c>
      <c r="U11" s="3" t="s">
        <v>74</v>
      </c>
      <c r="V11" s="3" t="s">
        <v>2110</v>
      </c>
      <c r="W11" s="3" t="s">
        <v>2111</v>
      </c>
      <c r="X11" s="3" t="s">
        <v>2112</v>
      </c>
      <c r="Y11" s="3" t="s">
        <v>2113</v>
      </c>
      <c r="Z11" s="3" t="s">
        <v>74</v>
      </c>
      <c r="AA11" s="3" t="s">
        <v>2114</v>
      </c>
      <c r="AB11" s="3" t="s">
        <v>2115</v>
      </c>
      <c r="AC11" s="3" t="s">
        <v>74</v>
      </c>
      <c r="AD11" s="3" t="s">
        <v>74</v>
      </c>
      <c r="AE11" s="3" t="s">
        <v>74</v>
      </c>
      <c r="AF11" s="3" t="s">
        <v>74</v>
      </c>
      <c r="AG11" s="3">
        <v>3</v>
      </c>
      <c r="AH11" s="3">
        <v>0</v>
      </c>
      <c r="AI11" s="3">
        <v>0</v>
      </c>
      <c r="AJ11" s="3">
        <v>0</v>
      </c>
      <c r="AK11" s="3">
        <v>0</v>
      </c>
      <c r="AL11" s="3" t="s">
        <v>2116</v>
      </c>
      <c r="AM11" s="3" t="s">
        <v>1432</v>
      </c>
      <c r="AN11" s="3" t="s">
        <v>2117</v>
      </c>
      <c r="AO11" s="3" t="s">
        <v>74</v>
      </c>
      <c r="AP11" s="3" t="s">
        <v>74</v>
      </c>
      <c r="AQ11" s="3" t="s">
        <v>2118</v>
      </c>
      <c r="AR11" s="3" t="s">
        <v>74</v>
      </c>
      <c r="AS11" s="3" t="s">
        <v>74</v>
      </c>
      <c r="AT11" s="3" t="s">
        <v>74</v>
      </c>
      <c r="AU11" s="3">
        <v>2008</v>
      </c>
      <c r="AV11" s="3" t="s">
        <v>74</v>
      </c>
      <c r="AW11" s="3" t="s">
        <v>74</v>
      </c>
      <c r="AX11" s="3" t="s">
        <v>74</v>
      </c>
      <c r="AY11" s="3" t="s">
        <v>74</v>
      </c>
      <c r="AZ11" s="3" t="s">
        <v>74</v>
      </c>
      <c r="BA11" s="3" t="s">
        <v>74</v>
      </c>
      <c r="BB11" s="3">
        <v>749</v>
      </c>
      <c r="BC11" s="3" t="s">
        <v>2119</v>
      </c>
      <c r="BD11" s="3" t="s">
        <v>74</v>
      </c>
      <c r="BE11" s="3" t="s">
        <v>74</v>
      </c>
      <c r="BF11" s="3" t="s">
        <v>74</v>
      </c>
      <c r="BG11" s="3" t="s">
        <v>74</v>
      </c>
      <c r="BH11" s="3" t="s">
        <v>74</v>
      </c>
      <c r="BI11" s="3">
        <v>2</v>
      </c>
      <c r="BJ11" s="3" t="s">
        <v>2120</v>
      </c>
      <c r="BK11" s="3" t="s">
        <v>134</v>
      </c>
      <c r="BL11" s="3" t="s">
        <v>2121</v>
      </c>
      <c r="BM11" s="3" t="s">
        <v>2122</v>
      </c>
      <c r="BN11" s="3" t="s">
        <v>74</v>
      </c>
      <c r="BO11" s="3" t="s">
        <v>74</v>
      </c>
      <c r="BP11" s="3" t="s">
        <v>74</v>
      </c>
      <c r="BQ11" s="3" t="s">
        <v>74</v>
      </c>
      <c r="BR11" s="3" t="s">
        <v>169</v>
      </c>
      <c r="BS11" s="3" t="s">
        <v>2123</v>
      </c>
      <c r="BT11" s="3" t="s">
        <v>106</v>
      </c>
      <c r="BU11" s="1"/>
    </row>
    <row r="12" spans="1:74" ht="20.100000000000001" customHeight="1">
      <c r="A12" s="3" t="s">
        <v>72</v>
      </c>
      <c r="B12" s="3" t="s">
        <v>2157</v>
      </c>
      <c r="C12" s="3" t="s">
        <v>74</v>
      </c>
      <c r="D12" s="3" t="s">
        <v>74</v>
      </c>
      <c r="E12" s="3" t="s">
        <v>74</v>
      </c>
      <c r="F12" s="3" t="s">
        <v>2158</v>
      </c>
      <c r="G12" s="3" t="s">
        <v>74</v>
      </c>
      <c r="H12" s="3" t="s">
        <v>74</v>
      </c>
      <c r="I12" s="3" t="s">
        <v>2159</v>
      </c>
      <c r="J12" s="3" t="s">
        <v>2160</v>
      </c>
      <c r="K12" s="3" t="s">
        <v>74</v>
      </c>
      <c r="L12" s="3" t="s">
        <v>74</v>
      </c>
      <c r="M12" s="3" t="s">
        <v>78</v>
      </c>
      <c r="N12" s="3" t="s">
        <v>79</v>
      </c>
      <c r="O12" s="3" t="s">
        <v>74</v>
      </c>
      <c r="P12" s="3" t="s">
        <v>74</v>
      </c>
      <c r="Q12" s="3" t="s">
        <v>74</v>
      </c>
      <c r="R12" s="3" t="s">
        <v>74</v>
      </c>
      <c r="S12" s="3" t="s">
        <v>74</v>
      </c>
      <c r="T12" s="3" t="s">
        <v>2161</v>
      </c>
      <c r="U12" s="3" t="s">
        <v>1633</v>
      </c>
      <c r="V12" s="3" t="s">
        <v>2162</v>
      </c>
      <c r="W12" s="3" t="s">
        <v>2163</v>
      </c>
      <c r="X12" s="3" t="s">
        <v>2164</v>
      </c>
      <c r="Y12" s="3" t="s">
        <v>2165</v>
      </c>
      <c r="Z12" s="3" t="s">
        <v>74</v>
      </c>
      <c r="AA12" s="3" t="s">
        <v>74</v>
      </c>
      <c r="AB12" s="3" t="s">
        <v>74</v>
      </c>
      <c r="AC12" s="3" t="s">
        <v>74</v>
      </c>
      <c r="AD12" s="3" t="s">
        <v>74</v>
      </c>
      <c r="AE12" s="3" t="s">
        <v>74</v>
      </c>
      <c r="AF12" s="3" t="s">
        <v>74</v>
      </c>
      <c r="AG12" s="3">
        <v>20</v>
      </c>
      <c r="AH12" s="3">
        <v>1</v>
      </c>
      <c r="AI12" s="3">
        <v>1</v>
      </c>
      <c r="AJ12" s="3">
        <v>1</v>
      </c>
      <c r="AK12" s="3">
        <v>11</v>
      </c>
      <c r="AL12" s="3" t="s">
        <v>2166</v>
      </c>
      <c r="AM12" s="3" t="s">
        <v>154</v>
      </c>
      <c r="AN12" s="3" t="s">
        <v>2167</v>
      </c>
      <c r="AO12" s="3" t="s">
        <v>2168</v>
      </c>
      <c r="AP12" s="3" t="s">
        <v>74</v>
      </c>
      <c r="AQ12" s="3" t="s">
        <v>74</v>
      </c>
      <c r="AR12" s="3" t="s">
        <v>2169</v>
      </c>
      <c r="AS12" s="3" t="s">
        <v>2170</v>
      </c>
      <c r="AT12" s="3" t="s">
        <v>976</v>
      </c>
      <c r="AU12" s="3">
        <v>2007</v>
      </c>
      <c r="AV12" s="3">
        <v>160</v>
      </c>
      <c r="AW12" s="3">
        <v>4</v>
      </c>
      <c r="AX12" s="3" t="s">
        <v>74</v>
      </c>
      <c r="AY12" s="3" t="s">
        <v>74</v>
      </c>
      <c r="AZ12" s="3" t="s">
        <v>74</v>
      </c>
      <c r="BA12" s="3" t="s">
        <v>74</v>
      </c>
      <c r="BB12" s="3">
        <v>249</v>
      </c>
      <c r="BC12" s="3">
        <v>253</v>
      </c>
      <c r="BD12" s="3" t="s">
        <v>74</v>
      </c>
      <c r="BE12" s="3" t="s">
        <v>2171</v>
      </c>
      <c r="BF12" s="3" t="s">
        <v>2172</v>
      </c>
      <c r="BG12" s="3" t="s">
        <v>74</v>
      </c>
      <c r="BH12" s="3" t="s">
        <v>74</v>
      </c>
      <c r="BI12" s="3">
        <v>5</v>
      </c>
      <c r="BJ12" s="3" t="s">
        <v>2173</v>
      </c>
      <c r="BK12" s="3" t="s">
        <v>165</v>
      </c>
      <c r="BL12" s="3" t="s">
        <v>2174</v>
      </c>
      <c r="BM12" s="3" t="s">
        <v>2175</v>
      </c>
      <c r="BN12" s="3" t="s">
        <v>74</v>
      </c>
      <c r="BO12" s="3" t="s">
        <v>74</v>
      </c>
      <c r="BP12" s="3" t="s">
        <v>74</v>
      </c>
      <c r="BQ12" s="3" t="s">
        <v>74</v>
      </c>
      <c r="BR12" s="3" t="s">
        <v>196</v>
      </c>
      <c r="BS12" s="3" t="s">
        <v>2176</v>
      </c>
      <c r="BT12" s="3" t="s">
        <v>106</v>
      </c>
    </row>
    <row r="13" spans="1:74">
      <c r="A13" s="3" t="s">
        <v>72</v>
      </c>
      <c r="B13" s="3" t="s">
        <v>2230</v>
      </c>
      <c r="C13" s="3" t="s">
        <v>74</v>
      </c>
      <c r="D13" s="3" t="s">
        <v>74</v>
      </c>
      <c r="E13" s="3" t="s">
        <v>74</v>
      </c>
      <c r="F13" s="3" t="s">
        <v>2231</v>
      </c>
      <c r="G13" s="3" t="s">
        <v>74</v>
      </c>
      <c r="H13" s="3" t="s">
        <v>74</v>
      </c>
      <c r="I13" s="3" t="s">
        <v>2232</v>
      </c>
      <c r="J13" s="3" t="s">
        <v>2233</v>
      </c>
      <c r="K13" s="3" t="s">
        <v>74</v>
      </c>
      <c r="L13" s="3" t="s">
        <v>74</v>
      </c>
      <c r="M13" s="3" t="s">
        <v>78</v>
      </c>
      <c r="N13" s="3" t="s">
        <v>79</v>
      </c>
      <c r="O13" s="3" t="s">
        <v>74</v>
      </c>
      <c r="P13" s="3" t="s">
        <v>74</v>
      </c>
      <c r="Q13" s="3" t="s">
        <v>74</v>
      </c>
      <c r="R13" s="3" t="s">
        <v>74</v>
      </c>
      <c r="S13" s="3" t="s">
        <v>74</v>
      </c>
      <c r="T13" s="3" t="s">
        <v>2234</v>
      </c>
      <c r="U13" s="3" t="s">
        <v>74</v>
      </c>
      <c r="V13" s="3" t="s">
        <v>2235</v>
      </c>
      <c r="W13" s="3" t="s">
        <v>2236</v>
      </c>
      <c r="X13" s="3" t="s">
        <v>2237</v>
      </c>
      <c r="Y13" s="3" t="s">
        <v>2238</v>
      </c>
      <c r="Z13" s="3" t="s">
        <v>2239</v>
      </c>
      <c r="AA13" s="3" t="s">
        <v>2240</v>
      </c>
      <c r="AB13" s="3" t="s">
        <v>2241</v>
      </c>
      <c r="AC13" s="3" t="s">
        <v>74</v>
      </c>
      <c r="AD13" s="3" t="s">
        <v>74</v>
      </c>
      <c r="AE13" s="3" t="s">
        <v>74</v>
      </c>
      <c r="AF13" s="3" t="s">
        <v>74</v>
      </c>
      <c r="AG13" s="3">
        <v>9</v>
      </c>
      <c r="AH13" s="3">
        <v>34</v>
      </c>
      <c r="AI13" s="3">
        <v>37</v>
      </c>
      <c r="AJ13" s="3">
        <v>2</v>
      </c>
      <c r="AK13" s="3">
        <v>54</v>
      </c>
      <c r="AL13" s="3" t="s">
        <v>817</v>
      </c>
      <c r="AM13" s="3" t="s">
        <v>504</v>
      </c>
      <c r="AN13" s="3" t="s">
        <v>818</v>
      </c>
      <c r="AO13" s="3" t="s">
        <v>2242</v>
      </c>
      <c r="AP13" s="3" t="s">
        <v>2243</v>
      </c>
      <c r="AQ13" s="3" t="s">
        <v>74</v>
      </c>
      <c r="AR13" s="3" t="s">
        <v>2244</v>
      </c>
      <c r="AS13" s="3" t="s">
        <v>2245</v>
      </c>
      <c r="AT13" s="3" t="s">
        <v>584</v>
      </c>
      <c r="AU13" s="3">
        <v>2007</v>
      </c>
      <c r="AV13" s="3">
        <v>28</v>
      </c>
      <c r="AW13" s="3">
        <v>2</v>
      </c>
      <c r="AX13" s="3" t="s">
        <v>74</v>
      </c>
      <c r="AY13" s="3" t="s">
        <v>74</v>
      </c>
      <c r="AZ13" s="3" t="s">
        <v>74</v>
      </c>
      <c r="BA13" s="3" t="s">
        <v>74</v>
      </c>
      <c r="BB13" s="3">
        <v>625</v>
      </c>
      <c r="BC13" s="3">
        <v>629</v>
      </c>
      <c r="BD13" s="3" t="s">
        <v>74</v>
      </c>
      <c r="BE13" s="3" t="s">
        <v>2246</v>
      </c>
      <c r="BF13" s="3" t="s">
        <v>2247</v>
      </c>
      <c r="BG13" s="3" t="s">
        <v>74</v>
      </c>
      <c r="BH13" s="3" t="s">
        <v>74</v>
      </c>
      <c r="BI13" s="3">
        <v>5</v>
      </c>
      <c r="BJ13" s="3" t="s">
        <v>2248</v>
      </c>
      <c r="BK13" s="3" t="s">
        <v>710</v>
      </c>
      <c r="BL13" s="3" t="s">
        <v>2249</v>
      </c>
      <c r="BM13" s="3" t="s">
        <v>2250</v>
      </c>
      <c r="BN13" s="3" t="s">
        <v>74</v>
      </c>
      <c r="BO13" s="3" t="s">
        <v>74</v>
      </c>
      <c r="BP13" s="3" t="s">
        <v>74</v>
      </c>
      <c r="BQ13" s="3" t="s">
        <v>74</v>
      </c>
      <c r="BR13" s="3" t="s">
        <v>169</v>
      </c>
      <c r="BS13" s="3" t="s">
        <v>2251</v>
      </c>
      <c r="BT13" s="3" t="s">
        <v>106</v>
      </c>
      <c r="BU13" s="1"/>
    </row>
    <row r="14" spans="1:74">
      <c r="A14" s="3" t="s">
        <v>72</v>
      </c>
      <c r="B14" s="3" t="s">
        <v>2252</v>
      </c>
      <c r="C14" s="3" t="s">
        <v>74</v>
      </c>
      <c r="D14" s="3" t="s">
        <v>74</v>
      </c>
      <c r="E14" s="3" t="s">
        <v>74</v>
      </c>
      <c r="F14" s="3" t="s">
        <v>2253</v>
      </c>
      <c r="G14" s="3" t="s">
        <v>74</v>
      </c>
      <c r="H14" s="3" t="s">
        <v>74</v>
      </c>
      <c r="I14" s="3" t="s">
        <v>2254</v>
      </c>
      <c r="J14" s="3" t="s">
        <v>2255</v>
      </c>
      <c r="K14" s="3" t="s">
        <v>74</v>
      </c>
      <c r="L14" s="3" t="s">
        <v>74</v>
      </c>
      <c r="M14" s="3" t="s">
        <v>78</v>
      </c>
      <c r="N14" s="3" t="s">
        <v>79</v>
      </c>
      <c r="O14" s="3" t="s">
        <v>74</v>
      </c>
      <c r="P14" s="3" t="s">
        <v>74</v>
      </c>
      <c r="Q14" s="3" t="s">
        <v>74</v>
      </c>
      <c r="R14" s="3" t="s">
        <v>74</v>
      </c>
      <c r="S14" s="3" t="s">
        <v>74</v>
      </c>
      <c r="T14" s="3" t="s">
        <v>2256</v>
      </c>
      <c r="U14" s="3" t="s">
        <v>2257</v>
      </c>
      <c r="V14" s="3" t="s">
        <v>2258</v>
      </c>
      <c r="W14" s="3" t="s">
        <v>2259</v>
      </c>
      <c r="X14" s="3" t="s">
        <v>2260</v>
      </c>
      <c r="Y14" s="3" t="s">
        <v>2261</v>
      </c>
      <c r="Z14" s="3" t="s">
        <v>74</v>
      </c>
      <c r="AA14" s="3" t="s">
        <v>2262</v>
      </c>
      <c r="AB14" s="3" t="s">
        <v>2263</v>
      </c>
      <c r="AC14" s="3" t="s">
        <v>74</v>
      </c>
      <c r="AD14" s="3" t="s">
        <v>74</v>
      </c>
      <c r="AE14" s="3" t="s">
        <v>74</v>
      </c>
      <c r="AF14" s="3" t="s">
        <v>74</v>
      </c>
      <c r="AG14" s="3">
        <v>37</v>
      </c>
      <c r="AH14" s="3">
        <v>11</v>
      </c>
      <c r="AI14" s="3">
        <v>11</v>
      </c>
      <c r="AJ14" s="3">
        <v>0</v>
      </c>
      <c r="AK14" s="3">
        <v>8</v>
      </c>
      <c r="AL14" s="3" t="s">
        <v>1884</v>
      </c>
      <c r="AM14" s="3" t="s">
        <v>185</v>
      </c>
      <c r="AN14" s="3" t="s">
        <v>1885</v>
      </c>
      <c r="AO14" s="3" t="s">
        <v>2264</v>
      </c>
      <c r="AP14" s="3" t="s">
        <v>2265</v>
      </c>
      <c r="AQ14" s="3" t="s">
        <v>74</v>
      </c>
      <c r="AR14" s="3" t="s">
        <v>2266</v>
      </c>
      <c r="AS14" s="3" t="s">
        <v>2267</v>
      </c>
      <c r="AT14" s="3" t="s">
        <v>74</v>
      </c>
      <c r="AU14" s="3">
        <v>2007</v>
      </c>
      <c r="AV14" s="3">
        <v>32</v>
      </c>
      <c r="AW14" s="3">
        <v>5</v>
      </c>
      <c r="AX14" s="3" t="s">
        <v>74</v>
      </c>
      <c r="AY14" s="3" t="s">
        <v>829</v>
      </c>
      <c r="AZ14" s="3" t="s">
        <v>74</v>
      </c>
      <c r="BA14" s="3" t="s">
        <v>74</v>
      </c>
      <c r="BB14" s="3">
        <v>856</v>
      </c>
      <c r="BC14" s="3">
        <v>876</v>
      </c>
      <c r="BD14" s="3" t="s">
        <v>74</v>
      </c>
      <c r="BE14" s="3" t="s">
        <v>2268</v>
      </c>
      <c r="BF14" s="3" t="s">
        <v>2269</v>
      </c>
      <c r="BG14" s="3" t="s">
        <v>74</v>
      </c>
      <c r="BH14" s="3" t="s">
        <v>74</v>
      </c>
      <c r="BI14" s="3">
        <v>21</v>
      </c>
      <c r="BJ14" s="3" t="s">
        <v>2173</v>
      </c>
      <c r="BK14" s="3" t="s">
        <v>165</v>
      </c>
      <c r="BL14" s="3" t="s">
        <v>2174</v>
      </c>
      <c r="BM14" s="3" t="s">
        <v>2270</v>
      </c>
      <c r="BN14" s="3" t="s">
        <v>74</v>
      </c>
      <c r="BO14" s="3" t="s">
        <v>74</v>
      </c>
      <c r="BP14" s="3" t="s">
        <v>74</v>
      </c>
      <c r="BQ14" s="3" t="s">
        <v>74</v>
      </c>
      <c r="BR14" s="3" t="s">
        <v>169</v>
      </c>
      <c r="BS14" s="3" t="s">
        <v>2271</v>
      </c>
      <c r="BT14" s="3" t="s">
        <v>106</v>
      </c>
      <c r="BU14" s="1"/>
    </row>
    <row r="15" spans="1:74">
      <c r="A15" s="3" t="s">
        <v>72</v>
      </c>
      <c r="B15" s="3" t="s">
        <v>2272</v>
      </c>
      <c r="C15" s="3" t="s">
        <v>74</v>
      </c>
      <c r="D15" s="3" t="s">
        <v>74</v>
      </c>
      <c r="E15" s="3" t="s">
        <v>74</v>
      </c>
      <c r="F15" s="3" t="s">
        <v>2273</v>
      </c>
      <c r="G15" s="3" t="s">
        <v>74</v>
      </c>
      <c r="H15" s="3" t="s">
        <v>74</v>
      </c>
      <c r="I15" s="3" t="s">
        <v>2274</v>
      </c>
      <c r="J15" s="3" t="s">
        <v>2275</v>
      </c>
      <c r="K15" s="3" t="s">
        <v>74</v>
      </c>
      <c r="L15" s="3" t="s">
        <v>74</v>
      </c>
      <c r="M15" s="3" t="s">
        <v>78</v>
      </c>
      <c r="N15" s="3" t="s">
        <v>79</v>
      </c>
      <c r="O15" s="3" t="s">
        <v>74</v>
      </c>
      <c r="P15" s="3" t="s">
        <v>74</v>
      </c>
      <c r="Q15" s="3" t="s">
        <v>74</v>
      </c>
      <c r="R15" s="3" t="s">
        <v>74</v>
      </c>
      <c r="S15" s="3" t="s">
        <v>74</v>
      </c>
      <c r="T15" s="3" t="s">
        <v>2276</v>
      </c>
      <c r="U15" s="3" t="s">
        <v>2277</v>
      </c>
      <c r="V15" s="3" t="s">
        <v>2278</v>
      </c>
      <c r="W15" s="3" t="s">
        <v>2279</v>
      </c>
      <c r="X15" s="3" t="s">
        <v>2280</v>
      </c>
      <c r="Y15" s="3" t="s">
        <v>2281</v>
      </c>
      <c r="Z15" s="3" t="s">
        <v>2282</v>
      </c>
      <c r="AA15" s="3" t="s">
        <v>2283</v>
      </c>
      <c r="AB15" s="3" t="s">
        <v>2284</v>
      </c>
      <c r="AC15" s="3" t="s">
        <v>74</v>
      </c>
      <c r="AD15" s="3" t="s">
        <v>74</v>
      </c>
      <c r="AE15" s="3" t="s">
        <v>74</v>
      </c>
      <c r="AF15" s="3" t="s">
        <v>74</v>
      </c>
      <c r="AG15" s="3">
        <v>24</v>
      </c>
      <c r="AH15" s="3">
        <v>59</v>
      </c>
      <c r="AI15" s="3">
        <v>60</v>
      </c>
      <c r="AJ15" s="3">
        <v>0</v>
      </c>
      <c r="AK15" s="3">
        <v>8</v>
      </c>
      <c r="AL15" s="3" t="s">
        <v>2285</v>
      </c>
      <c r="AM15" s="3" t="s">
        <v>2286</v>
      </c>
      <c r="AN15" s="3" t="s">
        <v>2287</v>
      </c>
      <c r="AO15" s="3" t="s">
        <v>2288</v>
      </c>
      <c r="AP15" s="3" t="s">
        <v>2289</v>
      </c>
      <c r="AQ15" s="3" t="s">
        <v>74</v>
      </c>
      <c r="AR15" s="3" t="s">
        <v>2290</v>
      </c>
      <c r="AS15" s="3" t="s">
        <v>2291</v>
      </c>
      <c r="AT15" s="3" t="s">
        <v>219</v>
      </c>
      <c r="AU15" s="3">
        <v>2007</v>
      </c>
      <c r="AV15" s="3">
        <v>20</v>
      </c>
      <c r="AW15" s="3" t="s">
        <v>1959</v>
      </c>
      <c r="AX15" s="3" t="s">
        <v>74</v>
      </c>
      <c r="AY15" s="3" t="s">
        <v>74</v>
      </c>
      <c r="AZ15" s="3" t="s">
        <v>74</v>
      </c>
      <c r="BA15" s="3" t="s">
        <v>74</v>
      </c>
      <c r="BB15" s="3">
        <v>262</v>
      </c>
      <c r="BC15" s="3">
        <v>272</v>
      </c>
      <c r="BD15" s="3" t="s">
        <v>74</v>
      </c>
      <c r="BE15" s="3" t="s">
        <v>2292</v>
      </c>
      <c r="BF15" s="3" t="s">
        <v>2293</v>
      </c>
      <c r="BG15" s="3" t="s">
        <v>74</v>
      </c>
      <c r="BH15" s="3" t="s">
        <v>74</v>
      </c>
      <c r="BI15" s="3">
        <v>11</v>
      </c>
      <c r="BJ15" s="3" t="s">
        <v>2294</v>
      </c>
      <c r="BK15" s="3" t="s">
        <v>165</v>
      </c>
      <c r="BL15" s="3" t="s">
        <v>2295</v>
      </c>
      <c r="BM15" s="3" t="s">
        <v>2296</v>
      </c>
      <c r="BN15" s="3" t="s">
        <v>74</v>
      </c>
      <c r="BO15" s="3" t="s">
        <v>74</v>
      </c>
      <c r="BP15" s="3" t="s">
        <v>74</v>
      </c>
      <c r="BQ15" s="3" t="s">
        <v>74</v>
      </c>
      <c r="BR15" s="3" t="s">
        <v>169</v>
      </c>
      <c r="BS15" s="3" t="s">
        <v>2297</v>
      </c>
      <c r="BT15" s="3" t="s">
        <v>106</v>
      </c>
      <c r="BU15" s="1"/>
    </row>
    <row r="16" spans="1:74">
      <c r="A16" s="3" t="s">
        <v>107</v>
      </c>
      <c r="B16" s="3" t="s">
        <v>2369</v>
      </c>
      <c r="C16" s="3" t="s">
        <v>74</v>
      </c>
      <c r="D16" s="3" t="s">
        <v>2370</v>
      </c>
      <c r="E16" s="3" t="s">
        <v>74</v>
      </c>
      <c r="F16" s="3" t="s">
        <v>2371</v>
      </c>
      <c r="G16" s="3" t="s">
        <v>74</v>
      </c>
      <c r="H16" s="3" t="s">
        <v>74</v>
      </c>
      <c r="I16" s="3" t="s">
        <v>2372</v>
      </c>
      <c r="J16" s="3" t="s">
        <v>2373</v>
      </c>
      <c r="K16" s="3" t="s">
        <v>2374</v>
      </c>
      <c r="L16" s="3" t="s">
        <v>74</v>
      </c>
      <c r="M16" s="3" t="s">
        <v>78</v>
      </c>
      <c r="N16" s="3" t="s">
        <v>114</v>
      </c>
      <c r="O16" s="3" t="s">
        <v>2375</v>
      </c>
      <c r="P16" s="3" t="s">
        <v>2376</v>
      </c>
      <c r="Q16" s="3" t="s">
        <v>2377</v>
      </c>
      <c r="R16" s="3" t="s">
        <v>2378</v>
      </c>
      <c r="S16" s="3" t="s">
        <v>74</v>
      </c>
      <c r="T16" s="3" t="s">
        <v>2379</v>
      </c>
      <c r="U16" s="3" t="s">
        <v>2380</v>
      </c>
      <c r="V16" s="3" t="s">
        <v>2381</v>
      </c>
      <c r="W16" s="3" t="s">
        <v>2382</v>
      </c>
      <c r="X16" s="3" t="s">
        <v>2383</v>
      </c>
      <c r="Y16" s="3" t="s">
        <v>2384</v>
      </c>
      <c r="Z16" s="3" t="s">
        <v>2385</v>
      </c>
      <c r="AA16" s="3" t="s">
        <v>2386</v>
      </c>
      <c r="AB16" s="3" t="s">
        <v>74</v>
      </c>
      <c r="AC16" s="3" t="s">
        <v>74</v>
      </c>
      <c r="AD16" s="3" t="s">
        <v>74</v>
      </c>
      <c r="AE16" s="3" t="s">
        <v>74</v>
      </c>
      <c r="AF16" s="3" t="s">
        <v>74</v>
      </c>
      <c r="AG16" s="3">
        <v>56</v>
      </c>
      <c r="AH16" s="3">
        <v>10</v>
      </c>
      <c r="AI16" s="3">
        <v>10</v>
      </c>
      <c r="AJ16" s="3">
        <v>0</v>
      </c>
      <c r="AK16" s="3">
        <v>6</v>
      </c>
      <c r="AL16" s="3" t="s">
        <v>630</v>
      </c>
      <c r="AM16" s="3" t="s">
        <v>2387</v>
      </c>
      <c r="AN16" s="3" t="s">
        <v>2388</v>
      </c>
      <c r="AO16" s="3" t="s">
        <v>2389</v>
      </c>
      <c r="AP16" s="3" t="s">
        <v>74</v>
      </c>
      <c r="AQ16" s="3" t="s">
        <v>2390</v>
      </c>
      <c r="AR16" s="3" t="s">
        <v>2391</v>
      </c>
      <c r="AS16" s="3" t="s">
        <v>2392</v>
      </c>
      <c r="AT16" s="3" t="s">
        <v>74</v>
      </c>
      <c r="AU16" s="3">
        <v>2006</v>
      </c>
      <c r="AV16" s="3">
        <v>74</v>
      </c>
      <c r="AW16" s="3" t="s">
        <v>74</v>
      </c>
      <c r="AX16" s="3" t="s">
        <v>74</v>
      </c>
      <c r="AY16" s="3" t="s">
        <v>74</v>
      </c>
      <c r="AZ16" s="3" t="s">
        <v>74</v>
      </c>
      <c r="BA16" s="3" t="s">
        <v>74</v>
      </c>
      <c r="BB16" s="3">
        <v>93</v>
      </c>
      <c r="BC16" s="3" t="s">
        <v>2119</v>
      </c>
      <c r="BD16" s="3" t="s">
        <v>74</v>
      </c>
      <c r="BE16" s="3" t="s">
        <v>74</v>
      </c>
      <c r="BF16" s="3" t="s">
        <v>74</v>
      </c>
      <c r="BG16" s="3" t="s">
        <v>74</v>
      </c>
      <c r="BH16" s="3" t="s">
        <v>74</v>
      </c>
      <c r="BI16" s="3">
        <v>5</v>
      </c>
      <c r="BJ16" s="3" t="s">
        <v>100</v>
      </c>
      <c r="BK16" s="3" t="s">
        <v>134</v>
      </c>
      <c r="BL16" s="3" t="s">
        <v>100</v>
      </c>
      <c r="BM16" s="3" t="s">
        <v>2393</v>
      </c>
      <c r="BN16" s="3" t="s">
        <v>74</v>
      </c>
      <c r="BO16" s="3" t="s">
        <v>74</v>
      </c>
      <c r="BP16" s="3" t="s">
        <v>74</v>
      </c>
      <c r="BQ16" s="3" t="s">
        <v>74</v>
      </c>
      <c r="BR16" s="3" t="s">
        <v>169</v>
      </c>
      <c r="BS16" s="3" t="s">
        <v>2394</v>
      </c>
      <c r="BT16" s="3" t="s">
        <v>106</v>
      </c>
      <c r="BU16" s="1"/>
    </row>
    <row r="17" spans="1:73">
      <c r="A17" s="3" t="s">
        <v>72</v>
      </c>
      <c r="B17" s="3" t="s">
        <v>2550</v>
      </c>
      <c r="C17" s="3" t="s">
        <v>74</v>
      </c>
      <c r="D17" s="3" t="s">
        <v>74</v>
      </c>
      <c r="E17" s="3" t="s">
        <v>74</v>
      </c>
      <c r="F17" s="3" t="s">
        <v>2550</v>
      </c>
      <c r="G17" s="3" t="s">
        <v>74</v>
      </c>
      <c r="H17" s="3" t="s">
        <v>74</v>
      </c>
      <c r="I17" s="3" t="s">
        <v>2551</v>
      </c>
      <c r="J17" s="3" t="s">
        <v>2180</v>
      </c>
      <c r="K17" s="3" t="s">
        <v>74</v>
      </c>
      <c r="L17" s="3" t="s">
        <v>74</v>
      </c>
      <c r="M17" s="3" t="s">
        <v>78</v>
      </c>
      <c r="N17" s="3" t="s">
        <v>79</v>
      </c>
      <c r="O17" s="3" t="s">
        <v>74</v>
      </c>
      <c r="P17" s="3" t="s">
        <v>74</v>
      </c>
      <c r="Q17" s="3" t="s">
        <v>74</v>
      </c>
      <c r="R17" s="3" t="s">
        <v>74</v>
      </c>
      <c r="S17" s="3" t="s">
        <v>74</v>
      </c>
      <c r="T17" s="3" t="s">
        <v>2552</v>
      </c>
      <c r="U17" s="3" t="s">
        <v>74</v>
      </c>
      <c r="V17" s="3" t="s">
        <v>2553</v>
      </c>
      <c r="W17" s="3" t="s">
        <v>2554</v>
      </c>
      <c r="X17" s="3" t="s">
        <v>2555</v>
      </c>
      <c r="Y17" s="3" t="s">
        <v>2556</v>
      </c>
      <c r="Z17" s="3" t="s">
        <v>74</v>
      </c>
      <c r="AA17" s="3" t="s">
        <v>74</v>
      </c>
      <c r="AB17" s="3" t="s">
        <v>74</v>
      </c>
      <c r="AC17" s="3" t="s">
        <v>74</v>
      </c>
      <c r="AD17" s="3" t="s">
        <v>74</v>
      </c>
      <c r="AE17" s="3" t="s">
        <v>74</v>
      </c>
      <c r="AF17" s="3" t="s">
        <v>74</v>
      </c>
      <c r="AG17" s="3">
        <v>17</v>
      </c>
      <c r="AH17" s="3">
        <v>7</v>
      </c>
      <c r="AI17" s="3">
        <v>8</v>
      </c>
      <c r="AJ17" s="3">
        <v>1</v>
      </c>
      <c r="AK17" s="3">
        <v>6</v>
      </c>
      <c r="AL17" s="3" t="s">
        <v>2528</v>
      </c>
      <c r="AM17" s="3" t="s">
        <v>631</v>
      </c>
      <c r="AN17" s="3" t="s">
        <v>2529</v>
      </c>
      <c r="AO17" s="3" t="s">
        <v>2189</v>
      </c>
      <c r="AP17" s="3" t="s">
        <v>74</v>
      </c>
      <c r="AQ17" s="3" t="s">
        <v>74</v>
      </c>
      <c r="AR17" s="3" t="s">
        <v>2190</v>
      </c>
      <c r="AS17" s="3" t="s">
        <v>2191</v>
      </c>
      <c r="AT17" s="3" t="s">
        <v>480</v>
      </c>
      <c r="AU17" s="3">
        <v>2002</v>
      </c>
      <c r="AV17" s="3">
        <v>41</v>
      </c>
      <c r="AW17" s="3">
        <v>7</v>
      </c>
      <c r="AX17" s="3" t="s">
        <v>74</v>
      </c>
      <c r="AY17" s="3" t="s">
        <v>74</v>
      </c>
      <c r="AZ17" s="3" t="s">
        <v>74</v>
      </c>
      <c r="BA17" s="3" t="s">
        <v>74</v>
      </c>
      <c r="BB17" s="3">
        <v>776</v>
      </c>
      <c r="BC17" s="3">
        <v>784</v>
      </c>
      <c r="BD17" s="3" t="s">
        <v>74</v>
      </c>
      <c r="BE17" s="3" t="s">
        <v>2557</v>
      </c>
      <c r="BF17" s="3" t="s">
        <v>2558</v>
      </c>
      <c r="BG17" s="3" t="s">
        <v>74</v>
      </c>
      <c r="BH17" s="3" t="s">
        <v>74</v>
      </c>
      <c r="BI17" s="3">
        <v>9</v>
      </c>
      <c r="BJ17" s="3" t="s">
        <v>1625</v>
      </c>
      <c r="BK17" s="3" t="s">
        <v>165</v>
      </c>
      <c r="BL17" s="3" t="s">
        <v>1626</v>
      </c>
      <c r="BM17" s="3" t="s">
        <v>2559</v>
      </c>
      <c r="BN17" s="3" t="s">
        <v>74</v>
      </c>
      <c r="BO17" s="3" t="s">
        <v>74</v>
      </c>
      <c r="BP17" s="3" t="s">
        <v>74</v>
      </c>
      <c r="BQ17" s="3" t="s">
        <v>74</v>
      </c>
      <c r="BR17" s="3" t="s">
        <v>196</v>
      </c>
      <c r="BS17" s="3" t="s">
        <v>2560</v>
      </c>
      <c r="BT17" s="3" t="s">
        <v>106</v>
      </c>
    </row>
    <row r="18" spans="1:73">
      <c r="A18" s="3" t="s">
        <v>72</v>
      </c>
      <c r="B18" s="3" t="s">
        <v>2561</v>
      </c>
      <c r="C18" s="3" t="s">
        <v>74</v>
      </c>
      <c r="D18" s="3" t="s">
        <v>74</v>
      </c>
      <c r="E18" s="3" t="s">
        <v>74</v>
      </c>
      <c r="F18" s="3" t="s">
        <v>2561</v>
      </c>
      <c r="G18" s="3" t="s">
        <v>74</v>
      </c>
      <c r="H18" s="3" t="s">
        <v>74</v>
      </c>
      <c r="I18" s="3" t="s">
        <v>2562</v>
      </c>
      <c r="J18" s="3" t="s">
        <v>1682</v>
      </c>
      <c r="K18" s="3" t="s">
        <v>74</v>
      </c>
      <c r="L18" s="3" t="s">
        <v>74</v>
      </c>
      <c r="M18" s="3" t="s">
        <v>78</v>
      </c>
      <c r="N18" s="3" t="s">
        <v>79</v>
      </c>
      <c r="O18" s="3" t="s">
        <v>74</v>
      </c>
      <c r="P18" s="3" t="s">
        <v>74</v>
      </c>
      <c r="Q18" s="3" t="s">
        <v>74</v>
      </c>
      <c r="R18" s="3" t="s">
        <v>74</v>
      </c>
      <c r="S18" s="3" t="s">
        <v>74</v>
      </c>
      <c r="T18" s="3" t="s">
        <v>2563</v>
      </c>
      <c r="U18" s="3" t="s">
        <v>74</v>
      </c>
      <c r="V18" s="3" t="s">
        <v>2564</v>
      </c>
      <c r="W18" s="3" t="s">
        <v>2565</v>
      </c>
      <c r="X18" s="3" t="s">
        <v>74</v>
      </c>
      <c r="Y18" s="3" t="s">
        <v>2566</v>
      </c>
      <c r="Z18" s="3" t="s">
        <v>74</v>
      </c>
      <c r="AA18" s="3" t="s">
        <v>74</v>
      </c>
      <c r="AB18" s="3" t="s">
        <v>74</v>
      </c>
      <c r="AC18" s="3" t="s">
        <v>74</v>
      </c>
      <c r="AD18" s="3" t="s">
        <v>74</v>
      </c>
      <c r="AE18" s="3" t="s">
        <v>74</v>
      </c>
      <c r="AF18" s="3" t="s">
        <v>74</v>
      </c>
      <c r="AG18" s="3">
        <v>23</v>
      </c>
      <c r="AH18" s="3">
        <v>29</v>
      </c>
      <c r="AI18" s="3">
        <v>29</v>
      </c>
      <c r="AJ18" s="3">
        <v>0</v>
      </c>
      <c r="AK18" s="3">
        <v>19</v>
      </c>
      <c r="AL18" s="3" t="s">
        <v>2567</v>
      </c>
      <c r="AM18" s="3" t="s">
        <v>154</v>
      </c>
      <c r="AN18" s="3" t="s">
        <v>155</v>
      </c>
      <c r="AO18" s="3" t="s">
        <v>1693</v>
      </c>
      <c r="AP18" s="3" t="s">
        <v>74</v>
      </c>
      <c r="AQ18" s="3" t="s">
        <v>74</v>
      </c>
      <c r="AR18" s="3" t="s">
        <v>1695</v>
      </c>
      <c r="AS18" s="3" t="s">
        <v>1696</v>
      </c>
      <c r="AT18" s="3" t="s">
        <v>706</v>
      </c>
      <c r="AU18" s="3">
        <v>2001</v>
      </c>
      <c r="AV18" s="3">
        <v>28</v>
      </c>
      <c r="AW18" s="3">
        <v>8</v>
      </c>
      <c r="AX18" s="3" t="s">
        <v>74</v>
      </c>
      <c r="AY18" s="3" t="s">
        <v>74</v>
      </c>
      <c r="AZ18" s="3" t="s">
        <v>74</v>
      </c>
      <c r="BA18" s="3" t="s">
        <v>74</v>
      </c>
      <c r="BB18" s="3">
        <v>843</v>
      </c>
      <c r="BC18" s="3">
        <v>860</v>
      </c>
      <c r="BD18" s="3" t="s">
        <v>74</v>
      </c>
      <c r="BE18" s="3" t="s">
        <v>2568</v>
      </c>
      <c r="BF18" s="3" t="s">
        <v>2569</v>
      </c>
      <c r="BG18" s="3" t="s">
        <v>74</v>
      </c>
      <c r="BH18" s="3" t="s">
        <v>74</v>
      </c>
      <c r="BI18" s="3">
        <v>18</v>
      </c>
      <c r="BJ18" s="3" t="s">
        <v>1699</v>
      </c>
      <c r="BK18" s="3" t="s">
        <v>246</v>
      </c>
      <c r="BL18" s="3" t="s">
        <v>1701</v>
      </c>
      <c r="BM18" s="3" t="s">
        <v>2570</v>
      </c>
      <c r="BN18" s="3" t="s">
        <v>74</v>
      </c>
      <c r="BO18" s="3" t="s">
        <v>74</v>
      </c>
      <c r="BP18" s="3" t="s">
        <v>74</v>
      </c>
      <c r="BQ18" s="3" t="s">
        <v>74</v>
      </c>
      <c r="BR18" s="3" t="s">
        <v>196</v>
      </c>
      <c r="BS18" s="3" t="s">
        <v>2571</v>
      </c>
      <c r="BT18" s="3" t="s">
        <v>106</v>
      </c>
    </row>
    <row r="19" spans="1:73">
      <c r="A19" s="3" t="s">
        <v>72</v>
      </c>
      <c r="B19" s="3" t="s">
        <v>2572</v>
      </c>
      <c r="C19" s="3" t="s">
        <v>74</v>
      </c>
      <c r="D19" s="3" t="s">
        <v>74</v>
      </c>
      <c r="E19" s="3" t="s">
        <v>74</v>
      </c>
      <c r="F19" s="3" t="s">
        <v>2572</v>
      </c>
      <c r="G19" s="3" t="s">
        <v>74</v>
      </c>
      <c r="H19" s="3" t="s">
        <v>74</v>
      </c>
      <c r="I19" s="3" t="s">
        <v>2573</v>
      </c>
      <c r="J19" s="3" t="s">
        <v>2574</v>
      </c>
      <c r="K19" s="3" t="s">
        <v>74</v>
      </c>
      <c r="L19" s="3" t="s">
        <v>74</v>
      </c>
      <c r="M19" s="3" t="s">
        <v>78</v>
      </c>
      <c r="N19" s="3" t="s">
        <v>79</v>
      </c>
      <c r="O19" s="3" t="s">
        <v>74</v>
      </c>
      <c r="P19" s="3" t="s">
        <v>74</v>
      </c>
      <c r="Q19" s="3" t="s">
        <v>74</v>
      </c>
      <c r="R19" s="3" t="s">
        <v>74</v>
      </c>
      <c r="S19" s="3" t="s">
        <v>74</v>
      </c>
      <c r="T19" s="3" t="s">
        <v>2575</v>
      </c>
      <c r="U19" s="3" t="s">
        <v>74</v>
      </c>
      <c r="V19" s="3" t="s">
        <v>2576</v>
      </c>
      <c r="W19" s="3" t="s">
        <v>2577</v>
      </c>
      <c r="X19" s="3" t="s">
        <v>2578</v>
      </c>
      <c r="Y19" s="3" t="s">
        <v>2579</v>
      </c>
      <c r="Z19" s="3" t="s">
        <v>74</v>
      </c>
      <c r="AA19" s="3" t="s">
        <v>2580</v>
      </c>
      <c r="AB19" s="3" t="s">
        <v>74</v>
      </c>
      <c r="AC19" s="3" t="s">
        <v>74</v>
      </c>
      <c r="AD19" s="3" t="s">
        <v>74</v>
      </c>
      <c r="AE19" s="3" t="s">
        <v>74</v>
      </c>
      <c r="AF19" s="3" t="s">
        <v>74</v>
      </c>
      <c r="AG19" s="3">
        <v>11</v>
      </c>
      <c r="AH19" s="3">
        <v>52</v>
      </c>
      <c r="AI19" s="3">
        <v>56</v>
      </c>
      <c r="AJ19" s="3">
        <v>2</v>
      </c>
      <c r="AK19" s="3">
        <v>27</v>
      </c>
      <c r="AL19" s="3" t="s">
        <v>503</v>
      </c>
      <c r="AM19" s="3" t="s">
        <v>504</v>
      </c>
      <c r="AN19" s="3" t="s">
        <v>505</v>
      </c>
      <c r="AO19" s="3" t="s">
        <v>2581</v>
      </c>
      <c r="AP19" s="3" t="s">
        <v>74</v>
      </c>
      <c r="AQ19" s="3" t="s">
        <v>74</v>
      </c>
      <c r="AR19" s="3" t="s">
        <v>2574</v>
      </c>
      <c r="AS19" s="3" t="s">
        <v>2582</v>
      </c>
      <c r="AT19" s="3" t="s">
        <v>2583</v>
      </c>
      <c r="AU19" s="3">
        <v>2000</v>
      </c>
      <c r="AV19" s="3">
        <v>29</v>
      </c>
      <c r="AW19" s="3" t="s">
        <v>2584</v>
      </c>
      <c r="AX19" s="3" t="s">
        <v>74</v>
      </c>
      <c r="AY19" s="3" t="s">
        <v>74</v>
      </c>
      <c r="AZ19" s="3" t="s">
        <v>74</v>
      </c>
      <c r="BA19" s="3" t="s">
        <v>74</v>
      </c>
      <c r="BB19" s="3">
        <v>557</v>
      </c>
      <c r="BC19" s="3">
        <v>572</v>
      </c>
      <c r="BD19" s="3" t="s">
        <v>74</v>
      </c>
      <c r="BE19" s="3" t="s">
        <v>2585</v>
      </c>
      <c r="BF19" s="3" t="s">
        <v>2586</v>
      </c>
      <c r="BG19" s="3" t="s">
        <v>74</v>
      </c>
      <c r="BH19" s="3" t="s">
        <v>74</v>
      </c>
      <c r="BI19" s="3">
        <v>16</v>
      </c>
      <c r="BJ19" s="3" t="s">
        <v>2587</v>
      </c>
      <c r="BK19" s="3" t="s">
        <v>165</v>
      </c>
      <c r="BL19" s="3" t="s">
        <v>2588</v>
      </c>
      <c r="BM19" s="3" t="s">
        <v>2589</v>
      </c>
      <c r="BN19" s="3" t="s">
        <v>74</v>
      </c>
      <c r="BO19" s="3" t="s">
        <v>74</v>
      </c>
      <c r="BP19" s="3" t="s">
        <v>74</v>
      </c>
      <c r="BQ19" s="3" t="s">
        <v>74</v>
      </c>
      <c r="BR19" s="3" t="s">
        <v>196</v>
      </c>
      <c r="BS19" s="3" t="s">
        <v>2590</v>
      </c>
      <c r="BT19" s="3" t="s">
        <v>106</v>
      </c>
    </row>
    <row r="20" spans="1:73">
      <c r="A20" s="3" t="s">
        <v>107</v>
      </c>
      <c r="B20" s="3" t="s">
        <v>2620</v>
      </c>
      <c r="C20" s="3" t="s">
        <v>74</v>
      </c>
      <c r="D20" s="3" t="s">
        <v>2621</v>
      </c>
      <c r="E20" s="3" t="s">
        <v>74</v>
      </c>
      <c r="F20" s="3" t="s">
        <v>2620</v>
      </c>
      <c r="G20" s="3" t="s">
        <v>74</v>
      </c>
      <c r="H20" s="3" t="s">
        <v>74</v>
      </c>
      <c r="I20" s="3" t="s">
        <v>2622</v>
      </c>
      <c r="J20" s="3" t="s">
        <v>2623</v>
      </c>
      <c r="K20" s="3" t="s">
        <v>74</v>
      </c>
      <c r="L20" s="3" t="s">
        <v>74</v>
      </c>
      <c r="M20" s="3" t="s">
        <v>78</v>
      </c>
      <c r="N20" s="3" t="s">
        <v>114</v>
      </c>
      <c r="O20" s="3" t="s">
        <v>2624</v>
      </c>
      <c r="P20" s="3" t="s">
        <v>2625</v>
      </c>
      <c r="Q20" s="3" t="s">
        <v>2626</v>
      </c>
      <c r="R20" s="3" t="s">
        <v>2627</v>
      </c>
      <c r="S20" s="3" t="s">
        <v>74</v>
      </c>
      <c r="T20" s="3" t="s">
        <v>74</v>
      </c>
      <c r="U20" s="3" t="s">
        <v>74</v>
      </c>
      <c r="V20" s="3" t="s">
        <v>2628</v>
      </c>
      <c r="W20" s="3" t="s">
        <v>74</v>
      </c>
      <c r="X20" s="3" t="s">
        <v>74</v>
      </c>
      <c r="Y20" s="3" t="s">
        <v>2629</v>
      </c>
      <c r="Z20" s="3" t="s">
        <v>74</v>
      </c>
      <c r="AA20" s="3" t="s">
        <v>2580</v>
      </c>
      <c r="AB20" s="3" t="s">
        <v>74</v>
      </c>
      <c r="AC20" s="3" t="s">
        <v>74</v>
      </c>
      <c r="AD20" s="3" t="s">
        <v>74</v>
      </c>
      <c r="AE20" s="3" t="s">
        <v>74</v>
      </c>
      <c r="AF20" s="3" t="s">
        <v>74</v>
      </c>
      <c r="AG20" s="3">
        <v>0</v>
      </c>
      <c r="AH20" s="3">
        <v>1</v>
      </c>
      <c r="AI20" s="3">
        <v>1</v>
      </c>
      <c r="AJ20" s="3">
        <v>0</v>
      </c>
      <c r="AK20" s="3">
        <v>2</v>
      </c>
      <c r="AL20" s="3" t="s">
        <v>2630</v>
      </c>
      <c r="AM20" s="3" t="s">
        <v>2631</v>
      </c>
      <c r="AN20" s="3" t="s">
        <v>2632</v>
      </c>
      <c r="AO20" s="3" t="s">
        <v>74</v>
      </c>
      <c r="AP20" s="3" t="s">
        <v>74</v>
      </c>
      <c r="AQ20" s="3" t="s">
        <v>2633</v>
      </c>
      <c r="AR20" s="3" t="s">
        <v>74</v>
      </c>
      <c r="AS20" s="3" t="s">
        <v>74</v>
      </c>
      <c r="AT20" s="3" t="s">
        <v>74</v>
      </c>
      <c r="AU20" s="3">
        <v>1997</v>
      </c>
      <c r="AV20" s="3" t="s">
        <v>74</v>
      </c>
      <c r="AW20" s="3" t="s">
        <v>74</v>
      </c>
      <c r="AX20" s="3" t="s">
        <v>74</v>
      </c>
      <c r="AY20" s="3" t="s">
        <v>74</v>
      </c>
      <c r="AZ20" s="3" t="s">
        <v>74</v>
      </c>
      <c r="BA20" s="3" t="s">
        <v>74</v>
      </c>
      <c r="BB20" s="3">
        <v>137</v>
      </c>
      <c r="BC20" s="3">
        <v>142</v>
      </c>
      <c r="BD20" s="3" t="s">
        <v>74</v>
      </c>
      <c r="BE20" s="3" t="s">
        <v>74</v>
      </c>
      <c r="BF20" s="3" t="s">
        <v>74</v>
      </c>
      <c r="BG20" s="3" t="s">
        <v>74</v>
      </c>
      <c r="BH20" s="3" t="s">
        <v>74</v>
      </c>
      <c r="BI20" s="3">
        <v>6</v>
      </c>
      <c r="BJ20" s="3" t="s">
        <v>2634</v>
      </c>
      <c r="BK20" s="3" t="s">
        <v>134</v>
      </c>
      <c r="BL20" s="3" t="s">
        <v>1626</v>
      </c>
      <c r="BM20" s="3" t="s">
        <v>2635</v>
      </c>
      <c r="BN20" s="3" t="s">
        <v>74</v>
      </c>
      <c r="BO20" s="3" t="s">
        <v>74</v>
      </c>
      <c r="BP20" s="3" t="s">
        <v>74</v>
      </c>
      <c r="BQ20" s="3" t="s">
        <v>74</v>
      </c>
      <c r="BR20" s="3" t="s">
        <v>169</v>
      </c>
      <c r="BS20" s="3" t="s">
        <v>2636</v>
      </c>
      <c r="BT20" s="3" t="s">
        <v>106</v>
      </c>
      <c r="BU20" s="1"/>
    </row>
    <row r="21" spans="1:73" ht="17.25" customHeight="1">
      <c r="A21" s="3" t="s">
        <v>72</v>
      </c>
      <c r="B21" s="3" t="s">
        <v>2637</v>
      </c>
      <c r="C21" s="3" t="s">
        <v>74</v>
      </c>
      <c r="D21" s="3" t="s">
        <v>74</v>
      </c>
      <c r="E21" s="3" t="s">
        <v>74</v>
      </c>
      <c r="F21" s="3" t="s">
        <v>2637</v>
      </c>
      <c r="G21" s="3" t="s">
        <v>74</v>
      </c>
      <c r="H21" s="3" t="s">
        <v>74</v>
      </c>
      <c r="I21" s="3" t="s">
        <v>2638</v>
      </c>
      <c r="J21" s="3" t="s">
        <v>2180</v>
      </c>
      <c r="K21" s="3" t="s">
        <v>74</v>
      </c>
      <c r="L21" s="3" t="s">
        <v>74</v>
      </c>
      <c r="M21" s="3" t="s">
        <v>78</v>
      </c>
      <c r="N21" s="3" t="s">
        <v>1034</v>
      </c>
      <c r="O21" s="3" t="s">
        <v>2639</v>
      </c>
      <c r="P21" s="3" t="s">
        <v>2640</v>
      </c>
      <c r="Q21" s="3" t="s">
        <v>2626</v>
      </c>
      <c r="R21" s="3" t="s">
        <v>74</v>
      </c>
      <c r="S21" s="3" t="s">
        <v>74</v>
      </c>
      <c r="T21" s="3" t="s">
        <v>2641</v>
      </c>
      <c r="U21" s="3" t="s">
        <v>74</v>
      </c>
      <c r="V21" s="3" t="s">
        <v>2642</v>
      </c>
      <c r="W21" s="3" t="s">
        <v>74</v>
      </c>
      <c r="X21" s="3" t="s">
        <v>74</v>
      </c>
      <c r="Y21" s="3" t="s">
        <v>2643</v>
      </c>
      <c r="Z21" s="3" t="s">
        <v>74</v>
      </c>
      <c r="AA21" s="3" t="s">
        <v>2580</v>
      </c>
      <c r="AB21" s="3" t="s">
        <v>74</v>
      </c>
      <c r="AC21" s="3" t="s">
        <v>74</v>
      </c>
      <c r="AD21" s="3" t="s">
        <v>74</v>
      </c>
      <c r="AE21" s="3" t="s">
        <v>74</v>
      </c>
      <c r="AF21" s="3" t="s">
        <v>74</v>
      </c>
      <c r="AG21" s="3">
        <v>2</v>
      </c>
      <c r="AH21" s="3">
        <v>12</v>
      </c>
      <c r="AI21" s="3">
        <v>13</v>
      </c>
      <c r="AJ21" s="3">
        <v>0</v>
      </c>
      <c r="AK21" s="3">
        <v>15</v>
      </c>
      <c r="AL21" s="3" t="s">
        <v>2644</v>
      </c>
      <c r="AM21" s="3" t="s">
        <v>631</v>
      </c>
      <c r="AN21" s="3" t="s">
        <v>2645</v>
      </c>
      <c r="AO21" s="3" t="s">
        <v>2646</v>
      </c>
      <c r="AP21" s="3" t="s">
        <v>74</v>
      </c>
      <c r="AQ21" s="3" t="s">
        <v>74</v>
      </c>
      <c r="AR21" s="3" t="s">
        <v>2190</v>
      </c>
      <c r="AS21" s="3" t="s">
        <v>2191</v>
      </c>
      <c r="AT21" s="3" t="s">
        <v>480</v>
      </c>
      <c r="AU21" s="3">
        <v>1997</v>
      </c>
      <c r="AV21" s="3">
        <v>30</v>
      </c>
      <c r="AW21" s="3" t="s">
        <v>2647</v>
      </c>
      <c r="AX21" s="3" t="s">
        <v>74</v>
      </c>
      <c r="AY21" s="3" t="s">
        <v>74</v>
      </c>
      <c r="AZ21" s="3" t="s">
        <v>74</v>
      </c>
      <c r="BA21" s="3" t="s">
        <v>74</v>
      </c>
      <c r="BB21" s="3">
        <v>81</v>
      </c>
      <c r="BC21" s="3">
        <v>87</v>
      </c>
      <c r="BD21" s="3" t="s">
        <v>74</v>
      </c>
      <c r="BE21" s="3" t="s">
        <v>2648</v>
      </c>
      <c r="BF21" s="3" t="s">
        <v>2649</v>
      </c>
      <c r="BG21" s="3" t="s">
        <v>74</v>
      </c>
      <c r="BH21" s="3" t="s">
        <v>74</v>
      </c>
      <c r="BI21" s="3">
        <v>7</v>
      </c>
      <c r="BJ21" s="3" t="s">
        <v>1625</v>
      </c>
      <c r="BK21" s="3" t="s">
        <v>2650</v>
      </c>
      <c r="BL21" s="3" t="s">
        <v>1626</v>
      </c>
      <c r="BM21" s="3" t="s">
        <v>2651</v>
      </c>
      <c r="BN21" s="3" t="s">
        <v>74</v>
      </c>
      <c r="BO21" s="3" t="s">
        <v>74</v>
      </c>
      <c r="BP21" s="3" t="s">
        <v>74</v>
      </c>
      <c r="BQ21" s="3" t="s">
        <v>74</v>
      </c>
      <c r="BR21" s="3" t="s">
        <v>169</v>
      </c>
      <c r="BS21" s="3" t="s">
        <v>2652</v>
      </c>
      <c r="BT21" s="3" t="s">
        <v>106</v>
      </c>
      <c r="BU21" s="1"/>
    </row>
    <row r="23" spans="1:73">
      <c r="A23">
        <f>COUNTA(A2:A21)</f>
        <v>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1716-F937-4F0C-A2AC-95C34483A5DB}">
  <dimension ref="A1:BU11"/>
  <sheetViews>
    <sheetView workbookViewId="0">
      <selection activeCell="A12" sqref="A12"/>
    </sheetView>
  </sheetViews>
  <sheetFormatPr defaultRowHeight="15"/>
  <sheetData>
    <row r="1" spans="1:7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row>
    <row r="2" spans="1:73">
      <c r="A2" s="3" t="s">
        <v>72</v>
      </c>
      <c r="B2" s="3" t="s">
        <v>198</v>
      </c>
      <c r="C2" s="3" t="s">
        <v>74</v>
      </c>
      <c r="D2" s="3" t="s">
        <v>74</v>
      </c>
      <c r="E2" s="3" t="s">
        <v>74</v>
      </c>
      <c r="F2" s="3" t="s">
        <v>199</v>
      </c>
      <c r="G2" s="3" t="s">
        <v>74</v>
      </c>
      <c r="H2" s="3" t="s">
        <v>74</v>
      </c>
      <c r="I2" s="3" t="s">
        <v>200</v>
      </c>
      <c r="J2" s="3" t="s">
        <v>201</v>
      </c>
      <c r="K2" s="3" t="s">
        <v>74</v>
      </c>
      <c r="L2" s="3" t="s">
        <v>74</v>
      </c>
      <c r="M2" s="3" t="s">
        <v>78</v>
      </c>
      <c r="N2" s="3" t="s">
        <v>79</v>
      </c>
      <c r="O2" s="3" t="s">
        <v>74</v>
      </c>
      <c r="P2" s="3" t="s">
        <v>74</v>
      </c>
      <c r="Q2" s="3" t="s">
        <v>74</v>
      </c>
      <c r="R2" s="3" t="s">
        <v>74</v>
      </c>
      <c r="S2" s="3" t="s">
        <v>74</v>
      </c>
      <c r="T2" s="3" t="s">
        <v>202</v>
      </c>
      <c r="U2" s="3" t="s">
        <v>203</v>
      </c>
      <c r="V2" s="3" t="s">
        <v>204</v>
      </c>
      <c r="W2" s="3" t="s">
        <v>205</v>
      </c>
      <c r="X2" s="3" t="s">
        <v>206</v>
      </c>
      <c r="Y2" s="3" t="s">
        <v>207</v>
      </c>
      <c r="Z2" s="3" t="s">
        <v>208</v>
      </c>
      <c r="AA2" s="3" t="s">
        <v>74</v>
      </c>
      <c r="AB2" s="3" t="s">
        <v>74</v>
      </c>
      <c r="AC2" s="3" t="s">
        <v>209</v>
      </c>
      <c r="AD2" s="3" t="s">
        <v>210</v>
      </c>
      <c r="AE2" s="3" t="s">
        <v>211</v>
      </c>
      <c r="AF2" s="3" t="s">
        <v>74</v>
      </c>
      <c r="AG2" s="3">
        <v>78</v>
      </c>
      <c r="AH2" s="3">
        <v>2</v>
      </c>
      <c r="AI2" s="3">
        <v>2</v>
      </c>
      <c r="AJ2" s="3">
        <v>0</v>
      </c>
      <c r="AK2" s="3">
        <v>11</v>
      </c>
      <c r="AL2" s="3" t="s">
        <v>212</v>
      </c>
      <c r="AM2" s="3" t="s">
        <v>213</v>
      </c>
      <c r="AN2" s="3" t="s">
        <v>214</v>
      </c>
      <c r="AO2" s="3" t="s">
        <v>215</v>
      </c>
      <c r="AP2" s="3" t="s">
        <v>216</v>
      </c>
      <c r="AQ2" s="3" t="s">
        <v>74</v>
      </c>
      <c r="AR2" s="3" t="s">
        <v>217</v>
      </c>
      <c r="AS2" s="3" t="s">
        <v>218</v>
      </c>
      <c r="AT2" s="3" t="s">
        <v>219</v>
      </c>
      <c r="AU2" s="3">
        <v>2022</v>
      </c>
      <c r="AV2" s="3">
        <v>17</v>
      </c>
      <c r="AW2" s="3">
        <v>3</v>
      </c>
      <c r="AX2" s="3" t="s">
        <v>74</v>
      </c>
      <c r="AY2" s="3" t="s">
        <v>74</v>
      </c>
      <c r="AZ2" s="3" t="s">
        <v>220</v>
      </c>
      <c r="BA2" s="3" t="s">
        <v>74</v>
      </c>
      <c r="BB2" s="3">
        <v>1059</v>
      </c>
      <c r="BC2" s="3">
        <v>1076</v>
      </c>
      <c r="BD2" s="3" t="s">
        <v>74</v>
      </c>
      <c r="BE2" s="3" t="s">
        <v>221</v>
      </c>
      <c r="BF2" s="3" t="s">
        <v>222</v>
      </c>
      <c r="BG2" s="3" t="s">
        <v>74</v>
      </c>
      <c r="BH2" s="3" t="s">
        <v>223</v>
      </c>
      <c r="BI2" s="3">
        <v>18</v>
      </c>
      <c r="BJ2" s="3" t="s">
        <v>224</v>
      </c>
      <c r="BK2" s="3" t="s">
        <v>165</v>
      </c>
      <c r="BL2" s="3" t="s">
        <v>225</v>
      </c>
      <c r="BM2" s="3" t="s">
        <v>226</v>
      </c>
      <c r="BN2" s="3">
        <v>35261685</v>
      </c>
      <c r="BO2" s="3" t="s">
        <v>227</v>
      </c>
      <c r="BP2" s="3" t="s">
        <v>74</v>
      </c>
      <c r="BQ2" s="3" t="s">
        <v>74</v>
      </c>
      <c r="BR2" s="3" t="s">
        <v>196</v>
      </c>
      <c r="BS2" s="3" t="s">
        <v>228</v>
      </c>
      <c r="BT2" s="3" t="s">
        <v>106</v>
      </c>
    </row>
    <row r="3" spans="1:73" ht="18.75" customHeight="1">
      <c r="A3" s="3" t="s">
        <v>72</v>
      </c>
      <c r="B3" s="3" t="s">
        <v>544</v>
      </c>
      <c r="C3" s="3" t="s">
        <v>74</v>
      </c>
      <c r="D3" s="3" t="s">
        <v>74</v>
      </c>
      <c r="E3" s="3" t="s">
        <v>74</v>
      </c>
      <c r="F3" s="3" t="s">
        <v>545</v>
      </c>
      <c r="G3" s="3" t="s">
        <v>74</v>
      </c>
      <c r="H3" s="3" t="s">
        <v>74</v>
      </c>
      <c r="I3" s="3" t="s">
        <v>546</v>
      </c>
      <c r="J3" s="3" t="s">
        <v>547</v>
      </c>
      <c r="K3" s="3" t="s">
        <v>74</v>
      </c>
      <c r="L3" s="3" t="s">
        <v>74</v>
      </c>
      <c r="M3" s="3" t="s">
        <v>78</v>
      </c>
      <c r="N3" s="3" t="s">
        <v>79</v>
      </c>
      <c r="O3" s="3" t="s">
        <v>74</v>
      </c>
      <c r="P3" s="3" t="s">
        <v>74</v>
      </c>
      <c r="Q3" s="3" t="s">
        <v>74</v>
      </c>
      <c r="R3" s="3" t="s">
        <v>74</v>
      </c>
      <c r="S3" s="3" t="s">
        <v>74</v>
      </c>
      <c r="T3" s="3" t="s">
        <v>548</v>
      </c>
      <c r="U3" s="3" t="s">
        <v>74</v>
      </c>
      <c r="V3" s="3" t="s">
        <v>549</v>
      </c>
      <c r="W3" s="3" t="s">
        <v>550</v>
      </c>
      <c r="X3" s="3" t="s">
        <v>551</v>
      </c>
      <c r="Y3" s="3" t="s">
        <v>552</v>
      </c>
      <c r="Z3" s="3" t="s">
        <v>553</v>
      </c>
      <c r="AA3" s="3" t="s">
        <v>74</v>
      </c>
      <c r="AB3" s="3" t="s">
        <v>74</v>
      </c>
      <c r="AC3" s="3" t="s">
        <v>554</v>
      </c>
      <c r="AD3" s="3" t="s">
        <v>554</v>
      </c>
      <c r="AE3" s="3" t="s">
        <v>555</v>
      </c>
      <c r="AF3" s="3" t="s">
        <v>74</v>
      </c>
      <c r="AG3" s="3">
        <v>57</v>
      </c>
      <c r="AH3" s="3">
        <v>4</v>
      </c>
      <c r="AI3" s="3">
        <v>4</v>
      </c>
      <c r="AJ3" s="3">
        <v>0</v>
      </c>
      <c r="AK3" s="3">
        <v>10</v>
      </c>
      <c r="AL3" s="3" t="s">
        <v>556</v>
      </c>
      <c r="AM3" s="3" t="s">
        <v>557</v>
      </c>
      <c r="AN3" s="3" t="s">
        <v>558</v>
      </c>
      <c r="AO3" s="3" t="s">
        <v>559</v>
      </c>
      <c r="AP3" s="3" t="s">
        <v>560</v>
      </c>
      <c r="AQ3" s="3" t="s">
        <v>74</v>
      </c>
      <c r="AR3" s="3" t="s">
        <v>561</v>
      </c>
      <c r="AS3" s="3" t="s">
        <v>562</v>
      </c>
      <c r="AT3" s="3" t="s">
        <v>363</v>
      </c>
      <c r="AU3" s="3">
        <v>2021</v>
      </c>
      <c r="AV3" s="3">
        <v>125</v>
      </c>
      <c r="AW3" s="3" t="s">
        <v>74</v>
      </c>
      <c r="AX3" s="3" t="s">
        <v>74</v>
      </c>
      <c r="AY3" s="3" t="s">
        <v>74</v>
      </c>
      <c r="AZ3" s="3" t="s">
        <v>74</v>
      </c>
      <c r="BA3" s="3" t="s">
        <v>74</v>
      </c>
      <c r="BB3" s="3" t="s">
        <v>74</v>
      </c>
      <c r="BC3" s="3" t="s">
        <v>74</v>
      </c>
      <c r="BD3" s="3">
        <v>107544</v>
      </c>
      <c r="BE3" s="3" t="s">
        <v>563</v>
      </c>
      <c r="BF3" s="3" t="s">
        <v>564</v>
      </c>
      <c r="BG3" s="3" t="s">
        <v>74</v>
      </c>
      <c r="BH3" s="3" t="s">
        <v>565</v>
      </c>
      <c r="BI3" s="3">
        <v>10</v>
      </c>
      <c r="BJ3" s="3" t="s">
        <v>566</v>
      </c>
      <c r="BK3" s="3" t="s">
        <v>165</v>
      </c>
      <c r="BL3" s="3" t="s">
        <v>567</v>
      </c>
      <c r="BM3" s="3" t="s">
        <v>568</v>
      </c>
      <c r="BN3" s="3" t="s">
        <v>74</v>
      </c>
      <c r="BO3" s="3" t="s">
        <v>195</v>
      </c>
      <c r="BP3" s="3" t="s">
        <v>74</v>
      </c>
      <c r="BQ3" s="3" t="s">
        <v>74</v>
      </c>
      <c r="BR3" s="3" t="s">
        <v>169</v>
      </c>
      <c r="BS3" s="3" t="s">
        <v>569</v>
      </c>
      <c r="BT3" s="3" t="s">
        <v>106</v>
      </c>
      <c r="BU3" s="1"/>
    </row>
    <row r="4" spans="1:73" ht="20.100000000000001" customHeight="1">
      <c r="A4" s="3" t="s">
        <v>72</v>
      </c>
      <c r="B4" s="3" t="s">
        <v>1090</v>
      </c>
      <c r="C4" s="3" t="s">
        <v>74</v>
      </c>
      <c r="D4" s="3" t="s">
        <v>74</v>
      </c>
      <c r="E4" s="3" t="s">
        <v>74</v>
      </c>
      <c r="F4" s="3" t="s">
        <v>1091</v>
      </c>
      <c r="G4" s="3" t="s">
        <v>74</v>
      </c>
      <c r="H4" s="3" t="s">
        <v>74</v>
      </c>
      <c r="I4" s="3" t="s">
        <v>1092</v>
      </c>
      <c r="J4" s="3" t="s">
        <v>1093</v>
      </c>
      <c r="K4" s="3" t="s">
        <v>74</v>
      </c>
      <c r="L4" s="3" t="s">
        <v>74</v>
      </c>
      <c r="M4" s="3" t="s">
        <v>78</v>
      </c>
      <c r="N4" s="3" t="s">
        <v>79</v>
      </c>
      <c r="O4" s="3" t="s">
        <v>74</v>
      </c>
      <c r="P4" s="3" t="s">
        <v>74</v>
      </c>
      <c r="Q4" s="3" t="s">
        <v>74</v>
      </c>
      <c r="R4" s="3" t="s">
        <v>74</v>
      </c>
      <c r="S4" s="3" t="s">
        <v>74</v>
      </c>
      <c r="T4" s="3" t="s">
        <v>1094</v>
      </c>
      <c r="U4" s="3" t="s">
        <v>1095</v>
      </c>
      <c r="V4" s="3" t="s">
        <v>1096</v>
      </c>
      <c r="W4" s="3" t="s">
        <v>1097</v>
      </c>
      <c r="X4" s="3" t="s">
        <v>1098</v>
      </c>
      <c r="Y4" s="3" t="s">
        <v>1099</v>
      </c>
      <c r="Z4" s="3" t="s">
        <v>1100</v>
      </c>
      <c r="AA4" s="3" t="s">
        <v>74</v>
      </c>
      <c r="AB4" s="3" t="s">
        <v>1101</v>
      </c>
      <c r="AC4" s="3" t="s">
        <v>74</v>
      </c>
      <c r="AD4" s="3" t="s">
        <v>74</v>
      </c>
      <c r="AE4" s="3" t="s">
        <v>74</v>
      </c>
      <c r="AF4" s="3" t="s">
        <v>74</v>
      </c>
      <c r="AG4" s="3">
        <v>68</v>
      </c>
      <c r="AH4" s="3">
        <v>0</v>
      </c>
      <c r="AI4" s="3">
        <v>0</v>
      </c>
      <c r="AJ4" s="3">
        <v>0</v>
      </c>
      <c r="AK4" s="3">
        <v>3</v>
      </c>
      <c r="AL4" s="3" t="s">
        <v>1102</v>
      </c>
      <c r="AM4" s="3" t="s">
        <v>1103</v>
      </c>
      <c r="AN4" s="3" t="s">
        <v>1104</v>
      </c>
      <c r="AO4" s="3" t="s">
        <v>1105</v>
      </c>
      <c r="AP4" s="3" t="s">
        <v>1106</v>
      </c>
      <c r="AQ4" s="3" t="s">
        <v>74</v>
      </c>
      <c r="AR4" s="3" t="s">
        <v>1107</v>
      </c>
      <c r="AS4" s="3" t="s">
        <v>1108</v>
      </c>
      <c r="AT4" s="3" t="s">
        <v>219</v>
      </c>
      <c r="AU4" s="3">
        <v>2018</v>
      </c>
      <c r="AV4" s="3">
        <v>24</v>
      </c>
      <c r="AW4" s="3">
        <v>2</v>
      </c>
      <c r="AX4" s="3" t="s">
        <v>74</v>
      </c>
      <c r="AY4" s="3" t="s">
        <v>74</v>
      </c>
      <c r="AZ4" s="3" t="s">
        <v>74</v>
      </c>
      <c r="BA4" s="3" t="s">
        <v>74</v>
      </c>
      <c r="BB4" s="3">
        <v>165</v>
      </c>
      <c r="BC4" s="3">
        <v>185</v>
      </c>
      <c r="BD4" s="3" t="s">
        <v>74</v>
      </c>
      <c r="BE4" s="3" t="s">
        <v>74</v>
      </c>
      <c r="BF4" s="3" t="s">
        <v>74</v>
      </c>
      <c r="BG4" s="3" t="s">
        <v>74</v>
      </c>
      <c r="BH4" s="3" t="s">
        <v>74</v>
      </c>
      <c r="BI4" s="3">
        <v>21</v>
      </c>
      <c r="BJ4" s="3" t="s">
        <v>781</v>
      </c>
      <c r="BK4" s="3" t="s">
        <v>165</v>
      </c>
      <c r="BL4" s="3" t="s">
        <v>782</v>
      </c>
      <c r="BM4" s="3" t="s">
        <v>1109</v>
      </c>
      <c r="BN4" s="3" t="s">
        <v>74</v>
      </c>
      <c r="BO4" s="3" t="s">
        <v>74</v>
      </c>
      <c r="BP4" s="3" t="s">
        <v>74</v>
      </c>
      <c r="BQ4" s="3" t="s">
        <v>74</v>
      </c>
      <c r="BR4" s="3" t="s">
        <v>196</v>
      </c>
      <c r="BS4" s="3" t="s">
        <v>1110</v>
      </c>
      <c r="BT4" s="3" t="s">
        <v>106</v>
      </c>
    </row>
    <row r="5" spans="1:73">
      <c r="A5" s="3" t="s">
        <v>72</v>
      </c>
      <c r="B5" s="3" t="s">
        <v>1160</v>
      </c>
      <c r="C5" s="3" t="s">
        <v>74</v>
      </c>
      <c r="D5" s="3" t="s">
        <v>74</v>
      </c>
      <c r="E5" s="3" t="s">
        <v>74</v>
      </c>
      <c r="F5" s="3" t="s">
        <v>1161</v>
      </c>
      <c r="G5" s="3" t="s">
        <v>74</v>
      </c>
      <c r="H5" s="3" t="s">
        <v>74</v>
      </c>
      <c r="I5" s="3" t="s">
        <v>1162</v>
      </c>
      <c r="J5" s="3" t="s">
        <v>1163</v>
      </c>
      <c r="K5" s="3" t="s">
        <v>74</v>
      </c>
      <c r="L5" s="3" t="s">
        <v>74</v>
      </c>
      <c r="M5" s="3" t="s">
        <v>78</v>
      </c>
      <c r="N5" s="3" t="s">
        <v>79</v>
      </c>
      <c r="O5" s="3" t="s">
        <v>74</v>
      </c>
      <c r="P5" s="3" t="s">
        <v>74</v>
      </c>
      <c r="Q5" s="3" t="s">
        <v>74</v>
      </c>
      <c r="R5" s="3" t="s">
        <v>74</v>
      </c>
      <c r="S5" s="3" t="s">
        <v>74</v>
      </c>
      <c r="T5" s="3" t="s">
        <v>1164</v>
      </c>
      <c r="U5" s="3" t="s">
        <v>1165</v>
      </c>
      <c r="V5" s="3" t="s">
        <v>1166</v>
      </c>
      <c r="W5" s="3" t="s">
        <v>1167</v>
      </c>
      <c r="X5" s="3" t="s">
        <v>1168</v>
      </c>
      <c r="Y5" s="3" t="s">
        <v>1169</v>
      </c>
      <c r="Z5" s="3" t="s">
        <v>1170</v>
      </c>
      <c r="AA5" s="3" t="s">
        <v>74</v>
      </c>
      <c r="AB5" s="3" t="s">
        <v>74</v>
      </c>
      <c r="AC5" s="3" t="s">
        <v>74</v>
      </c>
      <c r="AD5" s="3" t="s">
        <v>74</v>
      </c>
      <c r="AE5" s="3" t="s">
        <v>74</v>
      </c>
      <c r="AF5" s="3" t="s">
        <v>74</v>
      </c>
      <c r="AG5" s="3">
        <v>16</v>
      </c>
      <c r="AH5" s="3">
        <v>3</v>
      </c>
      <c r="AI5" s="3">
        <v>5</v>
      </c>
      <c r="AJ5" s="3">
        <v>0</v>
      </c>
      <c r="AK5" s="3">
        <v>23</v>
      </c>
      <c r="AL5" s="3" t="s">
        <v>1171</v>
      </c>
      <c r="AM5" s="3" t="s">
        <v>154</v>
      </c>
      <c r="AN5" s="3" t="s">
        <v>1172</v>
      </c>
      <c r="AO5" s="3" t="s">
        <v>1173</v>
      </c>
      <c r="AP5" s="3" t="s">
        <v>74</v>
      </c>
      <c r="AQ5" s="3" t="s">
        <v>74</v>
      </c>
      <c r="AR5" s="3" t="s">
        <v>1163</v>
      </c>
      <c r="AS5" s="3" t="s">
        <v>1174</v>
      </c>
      <c r="AT5" s="3" t="s">
        <v>1175</v>
      </c>
      <c r="AU5" s="3">
        <v>2018</v>
      </c>
      <c r="AV5" s="3">
        <v>18</v>
      </c>
      <c r="AW5" s="3" t="s">
        <v>74</v>
      </c>
      <c r="AX5" s="3" t="s">
        <v>74</v>
      </c>
      <c r="AY5" s="3" t="s">
        <v>74</v>
      </c>
      <c r="AZ5" s="3" t="s">
        <v>74</v>
      </c>
      <c r="BA5" s="3" t="s">
        <v>74</v>
      </c>
      <c r="BB5" s="3" t="s">
        <v>74</v>
      </c>
      <c r="BC5" s="3" t="s">
        <v>74</v>
      </c>
      <c r="BD5" s="3">
        <v>173</v>
      </c>
      <c r="BE5" s="3" t="s">
        <v>1176</v>
      </c>
      <c r="BF5" s="3" t="s">
        <v>1177</v>
      </c>
      <c r="BG5" s="3" t="s">
        <v>74</v>
      </c>
      <c r="BH5" s="3" t="s">
        <v>74</v>
      </c>
      <c r="BI5" s="3">
        <v>10</v>
      </c>
      <c r="BJ5" s="3" t="s">
        <v>1178</v>
      </c>
      <c r="BK5" s="3" t="s">
        <v>299</v>
      </c>
      <c r="BL5" s="3" t="s">
        <v>1178</v>
      </c>
      <c r="BM5" s="3" t="s">
        <v>1179</v>
      </c>
      <c r="BN5" s="3">
        <v>29361922</v>
      </c>
      <c r="BO5" s="3" t="s">
        <v>326</v>
      </c>
      <c r="BP5" s="3" t="s">
        <v>74</v>
      </c>
      <c r="BQ5" s="3" t="s">
        <v>74</v>
      </c>
      <c r="BR5" s="3" t="s">
        <v>169</v>
      </c>
      <c r="BS5" s="3" t="s">
        <v>1180</v>
      </c>
      <c r="BT5" s="3" t="s">
        <v>106</v>
      </c>
      <c r="BU5" s="1"/>
    </row>
    <row r="6" spans="1:73">
      <c r="A6" s="3" t="s">
        <v>72</v>
      </c>
      <c r="B6" s="3" t="s">
        <v>1439</v>
      </c>
      <c r="C6" s="3" t="s">
        <v>74</v>
      </c>
      <c r="D6" s="3" t="s">
        <v>74</v>
      </c>
      <c r="E6" s="3" t="s">
        <v>74</v>
      </c>
      <c r="F6" s="3" t="s">
        <v>1440</v>
      </c>
      <c r="G6" s="3" t="s">
        <v>74</v>
      </c>
      <c r="H6" s="3" t="s">
        <v>74</v>
      </c>
      <c r="I6" s="3" t="s">
        <v>1441</v>
      </c>
      <c r="J6" s="3" t="s">
        <v>1442</v>
      </c>
      <c r="K6" s="3" t="s">
        <v>74</v>
      </c>
      <c r="L6" s="3" t="s">
        <v>74</v>
      </c>
      <c r="M6" s="3" t="s">
        <v>78</v>
      </c>
      <c r="N6" s="3" t="s">
        <v>79</v>
      </c>
      <c r="O6" s="3" t="s">
        <v>74</v>
      </c>
      <c r="P6" s="3" t="s">
        <v>74</v>
      </c>
      <c r="Q6" s="3" t="s">
        <v>74</v>
      </c>
      <c r="R6" s="3" t="s">
        <v>74</v>
      </c>
      <c r="S6" s="3" t="s">
        <v>74</v>
      </c>
      <c r="T6" s="3" t="s">
        <v>1443</v>
      </c>
      <c r="U6" s="3" t="s">
        <v>1444</v>
      </c>
      <c r="V6" s="3" t="s">
        <v>1445</v>
      </c>
      <c r="W6" s="3" t="s">
        <v>1446</v>
      </c>
      <c r="X6" s="3" t="s">
        <v>1447</v>
      </c>
      <c r="Y6" s="3" t="s">
        <v>1448</v>
      </c>
      <c r="Z6" s="3" t="s">
        <v>1449</v>
      </c>
      <c r="AA6" s="3" t="s">
        <v>1450</v>
      </c>
      <c r="AB6" s="3" t="s">
        <v>1451</v>
      </c>
      <c r="AC6" s="3" t="s">
        <v>1452</v>
      </c>
      <c r="AD6" s="3" t="s">
        <v>1453</v>
      </c>
      <c r="AE6" s="3" t="s">
        <v>1454</v>
      </c>
      <c r="AF6" s="3" t="s">
        <v>74</v>
      </c>
      <c r="AG6" s="3">
        <v>45</v>
      </c>
      <c r="AH6" s="3">
        <v>4</v>
      </c>
      <c r="AI6" s="3">
        <v>4</v>
      </c>
      <c r="AJ6" s="3">
        <v>4</v>
      </c>
      <c r="AK6" s="3">
        <v>27</v>
      </c>
      <c r="AL6" s="3" t="s">
        <v>1455</v>
      </c>
      <c r="AM6" s="3" t="s">
        <v>557</v>
      </c>
      <c r="AN6" s="3" t="s">
        <v>1456</v>
      </c>
      <c r="AO6" s="3" t="s">
        <v>1457</v>
      </c>
      <c r="AP6" s="3" t="s">
        <v>1458</v>
      </c>
      <c r="AQ6" s="3" t="s">
        <v>74</v>
      </c>
      <c r="AR6" s="3" t="s">
        <v>1459</v>
      </c>
      <c r="AS6" s="3" t="s">
        <v>1460</v>
      </c>
      <c r="AT6" s="3" t="s">
        <v>457</v>
      </c>
      <c r="AU6" s="3">
        <v>2016</v>
      </c>
      <c r="AV6" s="3">
        <v>121</v>
      </c>
      <c r="AW6" s="3" t="s">
        <v>74</v>
      </c>
      <c r="AX6" s="3" t="s">
        <v>74</v>
      </c>
      <c r="AY6" s="3" t="s">
        <v>74</v>
      </c>
      <c r="AZ6" s="3" t="s">
        <v>74</v>
      </c>
      <c r="BA6" s="3" t="s">
        <v>74</v>
      </c>
      <c r="BB6" s="3">
        <v>1</v>
      </c>
      <c r="BC6" s="3">
        <v>11</v>
      </c>
      <c r="BD6" s="3" t="s">
        <v>74</v>
      </c>
      <c r="BE6" s="3" t="s">
        <v>1461</v>
      </c>
      <c r="BF6" s="3" t="s">
        <v>1462</v>
      </c>
      <c r="BG6" s="3" t="s">
        <v>74</v>
      </c>
      <c r="BH6" s="3" t="s">
        <v>74</v>
      </c>
      <c r="BI6" s="3">
        <v>11</v>
      </c>
      <c r="BJ6" s="3" t="s">
        <v>1463</v>
      </c>
      <c r="BK6" s="3" t="s">
        <v>299</v>
      </c>
      <c r="BL6" s="3" t="s">
        <v>1464</v>
      </c>
      <c r="BM6" s="3" t="s">
        <v>1465</v>
      </c>
      <c r="BN6" s="3" t="s">
        <v>74</v>
      </c>
      <c r="BO6" s="3" t="s">
        <v>168</v>
      </c>
      <c r="BP6" s="3" t="s">
        <v>74</v>
      </c>
      <c r="BQ6" s="3" t="s">
        <v>74</v>
      </c>
      <c r="BR6" s="3" t="s">
        <v>169</v>
      </c>
      <c r="BS6" s="3" t="s">
        <v>1466</v>
      </c>
      <c r="BT6" s="3" t="s">
        <v>106</v>
      </c>
      <c r="BU6" s="1"/>
    </row>
    <row r="7" spans="1:73">
      <c r="A7" s="3" t="s">
        <v>72</v>
      </c>
      <c r="B7" s="3" t="s">
        <v>1569</v>
      </c>
      <c r="C7" s="3" t="s">
        <v>74</v>
      </c>
      <c r="D7" s="3" t="s">
        <v>74</v>
      </c>
      <c r="E7" s="3" t="s">
        <v>74</v>
      </c>
      <c r="F7" s="3" t="s">
        <v>1570</v>
      </c>
      <c r="G7" s="3" t="s">
        <v>74</v>
      </c>
      <c r="H7" s="3" t="s">
        <v>74</v>
      </c>
      <c r="I7" s="3" t="s">
        <v>1571</v>
      </c>
      <c r="J7" s="3" t="s">
        <v>1572</v>
      </c>
      <c r="K7" s="3" t="s">
        <v>74</v>
      </c>
      <c r="L7" s="3" t="s">
        <v>74</v>
      </c>
      <c r="M7" s="3" t="s">
        <v>78</v>
      </c>
      <c r="N7" s="3" t="s">
        <v>79</v>
      </c>
      <c r="O7" s="3" t="s">
        <v>74</v>
      </c>
      <c r="P7" s="3" t="s">
        <v>74</v>
      </c>
      <c r="Q7" s="3" t="s">
        <v>74</v>
      </c>
      <c r="R7" s="3" t="s">
        <v>74</v>
      </c>
      <c r="S7" s="3" t="s">
        <v>74</v>
      </c>
      <c r="T7" s="3" t="s">
        <v>74</v>
      </c>
      <c r="U7" s="3" t="s">
        <v>1573</v>
      </c>
      <c r="V7" s="3" t="s">
        <v>1574</v>
      </c>
      <c r="W7" s="3" t="s">
        <v>1575</v>
      </c>
      <c r="X7" s="3" t="s">
        <v>1168</v>
      </c>
      <c r="Y7" s="3" t="s">
        <v>1576</v>
      </c>
      <c r="Z7" s="3" t="s">
        <v>1577</v>
      </c>
      <c r="AA7" s="3" t="s">
        <v>1578</v>
      </c>
      <c r="AB7" s="3" t="s">
        <v>74</v>
      </c>
      <c r="AC7" s="3" t="s">
        <v>1579</v>
      </c>
      <c r="AD7" s="3" t="s">
        <v>1580</v>
      </c>
      <c r="AE7" s="3" t="s">
        <v>1581</v>
      </c>
      <c r="AF7" s="3" t="s">
        <v>74</v>
      </c>
      <c r="AG7" s="3">
        <v>39</v>
      </c>
      <c r="AH7" s="3">
        <v>7</v>
      </c>
      <c r="AI7" s="3">
        <v>7</v>
      </c>
      <c r="AJ7" s="3">
        <v>0</v>
      </c>
      <c r="AK7" s="3">
        <v>3</v>
      </c>
      <c r="AL7" s="3" t="s">
        <v>1582</v>
      </c>
      <c r="AM7" s="3" t="s">
        <v>1583</v>
      </c>
      <c r="AN7" s="3" t="s">
        <v>1584</v>
      </c>
      <c r="AO7" s="3" t="s">
        <v>1585</v>
      </c>
      <c r="AP7" s="3" t="s">
        <v>74</v>
      </c>
      <c r="AQ7" s="3" t="s">
        <v>74</v>
      </c>
      <c r="AR7" s="3" t="s">
        <v>1586</v>
      </c>
      <c r="AS7" s="3" t="s">
        <v>1587</v>
      </c>
      <c r="AT7" s="3" t="s">
        <v>74</v>
      </c>
      <c r="AU7" s="3">
        <v>2015</v>
      </c>
      <c r="AV7" s="3">
        <v>14</v>
      </c>
      <c r="AW7" s="3">
        <v>3</v>
      </c>
      <c r="AX7" s="3" t="s">
        <v>74</v>
      </c>
      <c r="AY7" s="3" t="s">
        <v>74</v>
      </c>
      <c r="AZ7" s="3" t="s">
        <v>74</v>
      </c>
      <c r="BA7" s="3" t="s">
        <v>74</v>
      </c>
      <c r="BB7" s="3">
        <v>735</v>
      </c>
      <c r="BC7" s="3">
        <v>750</v>
      </c>
      <c r="BD7" s="3" t="s">
        <v>74</v>
      </c>
      <c r="BE7" s="3" t="s">
        <v>74</v>
      </c>
      <c r="BF7" s="3" t="s">
        <v>74</v>
      </c>
      <c r="BG7" s="3" t="s">
        <v>74</v>
      </c>
      <c r="BH7" s="3" t="s">
        <v>74</v>
      </c>
      <c r="BI7" s="3">
        <v>16</v>
      </c>
      <c r="BJ7" s="3" t="s">
        <v>1566</v>
      </c>
      <c r="BK7" s="3" t="s">
        <v>101</v>
      </c>
      <c r="BL7" s="3" t="s">
        <v>1566</v>
      </c>
      <c r="BM7" s="3" t="s">
        <v>1588</v>
      </c>
      <c r="BN7" s="3" t="s">
        <v>74</v>
      </c>
      <c r="BO7" s="3" t="s">
        <v>74</v>
      </c>
      <c r="BP7" s="3" t="s">
        <v>74</v>
      </c>
      <c r="BQ7" s="3" t="s">
        <v>74</v>
      </c>
      <c r="BR7" s="3" t="s">
        <v>196</v>
      </c>
      <c r="BS7" s="3" t="s">
        <v>1589</v>
      </c>
      <c r="BT7" s="3" t="s">
        <v>106</v>
      </c>
    </row>
    <row r="8" spans="1:73" ht="20.100000000000001" customHeight="1">
      <c r="A8" s="3" t="s">
        <v>72</v>
      </c>
      <c r="B8" s="3" t="s">
        <v>1819</v>
      </c>
      <c r="C8" s="3" t="s">
        <v>74</v>
      </c>
      <c r="D8" s="3" t="s">
        <v>74</v>
      </c>
      <c r="E8" s="3" t="s">
        <v>74</v>
      </c>
      <c r="F8" s="3" t="s">
        <v>1820</v>
      </c>
      <c r="G8" s="3" t="s">
        <v>74</v>
      </c>
      <c r="H8" s="3" t="s">
        <v>74</v>
      </c>
      <c r="I8" s="3" t="s">
        <v>1821</v>
      </c>
      <c r="J8" s="3" t="s">
        <v>1822</v>
      </c>
      <c r="K8" s="3" t="s">
        <v>74</v>
      </c>
      <c r="L8" s="3" t="s">
        <v>74</v>
      </c>
      <c r="M8" s="3" t="s">
        <v>78</v>
      </c>
      <c r="N8" s="3" t="s">
        <v>79</v>
      </c>
      <c r="O8" s="3" t="s">
        <v>74</v>
      </c>
      <c r="P8" s="3" t="s">
        <v>74</v>
      </c>
      <c r="Q8" s="3" t="s">
        <v>74</v>
      </c>
      <c r="R8" s="3" t="s">
        <v>74</v>
      </c>
      <c r="S8" s="3" t="s">
        <v>74</v>
      </c>
      <c r="T8" s="3" t="s">
        <v>1823</v>
      </c>
      <c r="U8" s="3" t="s">
        <v>1824</v>
      </c>
      <c r="V8" s="3" t="s">
        <v>1825</v>
      </c>
      <c r="W8" s="3" t="s">
        <v>1826</v>
      </c>
      <c r="X8" s="3" t="s">
        <v>1827</v>
      </c>
      <c r="Y8" s="3" t="s">
        <v>1828</v>
      </c>
      <c r="Z8" s="3" t="s">
        <v>1829</v>
      </c>
      <c r="AA8" s="3" t="s">
        <v>74</v>
      </c>
      <c r="AB8" s="3" t="s">
        <v>74</v>
      </c>
      <c r="AC8" s="3" t="s">
        <v>1830</v>
      </c>
      <c r="AD8" s="3" t="s">
        <v>1830</v>
      </c>
      <c r="AE8" s="3" t="s">
        <v>1831</v>
      </c>
      <c r="AF8" s="3" t="s">
        <v>74</v>
      </c>
      <c r="AG8" s="3">
        <v>58</v>
      </c>
      <c r="AH8" s="3">
        <v>79</v>
      </c>
      <c r="AI8" s="3">
        <v>91</v>
      </c>
      <c r="AJ8" s="3">
        <v>2</v>
      </c>
      <c r="AK8" s="3">
        <v>134</v>
      </c>
      <c r="AL8" s="3" t="s">
        <v>556</v>
      </c>
      <c r="AM8" s="3" t="s">
        <v>557</v>
      </c>
      <c r="AN8" s="3" t="s">
        <v>558</v>
      </c>
      <c r="AO8" s="3" t="s">
        <v>1832</v>
      </c>
      <c r="AP8" s="3" t="s">
        <v>1833</v>
      </c>
      <c r="AQ8" s="3" t="s">
        <v>74</v>
      </c>
      <c r="AR8" s="3" t="s">
        <v>1834</v>
      </c>
      <c r="AS8" s="3" t="s">
        <v>1835</v>
      </c>
      <c r="AT8" s="3" t="s">
        <v>1836</v>
      </c>
      <c r="AU8" s="3">
        <v>2013</v>
      </c>
      <c r="AV8" s="3">
        <v>117</v>
      </c>
      <c r="AW8" s="3" t="s">
        <v>74</v>
      </c>
      <c r="AX8" s="3" t="s">
        <v>74</v>
      </c>
      <c r="AY8" s="3" t="s">
        <v>74</v>
      </c>
      <c r="AZ8" s="3" t="s">
        <v>74</v>
      </c>
      <c r="BA8" s="3" t="s">
        <v>74</v>
      </c>
      <c r="BB8" s="3">
        <v>70</v>
      </c>
      <c r="BC8" s="3">
        <v>82</v>
      </c>
      <c r="BD8" s="3" t="s">
        <v>74</v>
      </c>
      <c r="BE8" s="3" t="s">
        <v>1837</v>
      </c>
      <c r="BF8" s="3" t="s">
        <v>1838</v>
      </c>
      <c r="BG8" s="3" t="s">
        <v>74</v>
      </c>
      <c r="BH8" s="3" t="s">
        <v>74</v>
      </c>
      <c r="BI8" s="3">
        <v>13</v>
      </c>
      <c r="BJ8" s="3" t="s">
        <v>1839</v>
      </c>
      <c r="BK8" s="3" t="s">
        <v>165</v>
      </c>
      <c r="BL8" s="3" t="s">
        <v>1840</v>
      </c>
      <c r="BM8" s="3" t="s">
        <v>1841</v>
      </c>
      <c r="BN8" s="3" t="s">
        <v>74</v>
      </c>
      <c r="BO8" s="3" t="s">
        <v>74</v>
      </c>
      <c r="BP8" s="3" t="s">
        <v>74</v>
      </c>
      <c r="BQ8" s="3" t="s">
        <v>74</v>
      </c>
      <c r="BR8" s="3" t="s">
        <v>169</v>
      </c>
      <c r="BS8" s="3" t="s">
        <v>1842</v>
      </c>
      <c r="BT8" s="3" t="s">
        <v>106</v>
      </c>
      <c r="BU8" s="1"/>
    </row>
    <row r="9" spans="1:73">
      <c r="A9" s="3" t="s">
        <v>107</v>
      </c>
      <c r="B9" s="3" t="s">
        <v>2534</v>
      </c>
      <c r="C9" s="3" t="s">
        <v>74</v>
      </c>
      <c r="D9" s="3" t="s">
        <v>2535</v>
      </c>
      <c r="E9" s="3" t="s">
        <v>74</v>
      </c>
      <c r="F9" s="3" t="s">
        <v>2534</v>
      </c>
      <c r="G9" s="3" t="s">
        <v>74</v>
      </c>
      <c r="H9" s="3" t="s">
        <v>74</v>
      </c>
      <c r="I9" s="3" t="s">
        <v>2536</v>
      </c>
      <c r="J9" s="3" t="s">
        <v>2537</v>
      </c>
      <c r="K9" s="3" t="s">
        <v>2538</v>
      </c>
      <c r="L9" s="3" t="s">
        <v>74</v>
      </c>
      <c r="M9" s="3" t="s">
        <v>78</v>
      </c>
      <c r="N9" s="3" t="s">
        <v>114</v>
      </c>
      <c r="O9" s="3" t="s">
        <v>2539</v>
      </c>
      <c r="P9" s="3">
        <v>2003</v>
      </c>
      <c r="Q9" s="3" t="s">
        <v>2540</v>
      </c>
      <c r="R9" s="3" t="s">
        <v>2541</v>
      </c>
      <c r="S9" s="3" t="s">
        <v>74</v>
      </c>
      <c r="T9" s="3" t="s">
        <v>74</v>
      </c>
      <c r="U9" s="3" t="s">
        <v>74</v>
      </c>
      <c r="V9" s="3" t="s">
        <v>2542</v>
      </c>
      <c r="W9" s="3" t="s">
        <v>2543</v>
      </c>
      <c r="X9" s="3" t="s">
        <v>74</v>
      </c>
      <c r="Y9" s="3" t="s">
        <v>2544</v>
      </c>
      <c r="Z9" s="3" t="s">
        <v>74</v>
      </c>
      <c r="AA9" s="3" t="s">
        <v>74</v>
      </c>
      <c r="AB9" s="3" t="s">
        <v>74</v>
      </c>
      <c r="AC9" s="3" t="s">
        <v>74</v>
      </c>
      <c r="AD9" s="3" t="s">
        <v>74</v>
      </c>
      <c r="AE9" s="3" t="s">
        <v>74</v>
      </c>
      <c r="AF9" s="3" t="s">
        <v>74</v>
      </c>
      <c r="AG9" s="3">
        <v>0</v>
      </c>
      <c r="AH9" s="3">
        <v>0</v>
      </c>
      <c r="AI9" s="3">
        <v>0</v>
      </c>
      <c r="AJ9" s="3">
        <v>0</v>
      </c>
      <c r="AK9" s="3">
        <v>1</v>
      </c>
      <c r="AL9" s="3" t="s">
        <v>1978</v>
      </c>
      <c r="AM9" s="3" t="s">
        <v>1979</v>
      </c>
      <c r="AN9" s="3" t="s">
        <v>1980</v>
      </c>
      <c r="AO9" s="3" t="s">
        <v>2545</v>
      </c>
      <c r="AP9" s="3" t="s">
        <v>74</v>
      </c>
      <c r="AQ9" s="3" t="s">
        <v>2546</v>
      </c>
      <c r="AR9" s="3" t="s">
        <v>2547</v>
      </c>
      <c r="AS9" s="3" t="s">
        <v>74</v>
      </c>
      <c r="AT9" s="3" t="s">
        <v>74</v>
      </c>
      <c r="AU9" s="3">
        <v>2003</v>
      </c>
      <c r="AV9" s="3">
        <v>7</v>
      </c>
      <c r="AW9" s="3" t="s">
        <v>74</v>
      </c>
      <c r="AX9" s="3" t="s">
        <v>74</v>
      </c>
      <c r="AY9" s="3" t="s">
        <v>74</v>
      </c>
      <c r="AZ9" s="3" t="s">
        <v>74</v>
      </c>
      <c r="BA9" s="3" t="s">
        <v>74</v>
      </c>
      <c r="BB9" s="3">
        <v>199</v>
      </c>
      <c r="BC9" s="3">
        <v>207</v>
      </c>
      <c r="BD9" s="3" t="s">
        <v>74</v>
      </c>
      <c r="BE9" s="3" t="s">
        <v>74</v>
      </c>
      <c r="BF9" s="3" t="s">
        <v>74</v>
      </c>
      <c r="BG9" s="3" t="s">
        <v>74</v>
      </c>
      <c r="BH9" s="3" t="s">
        <v>74</v>
      </c>
      <c r="BI9" s="3">
        <v>9</v>
      </c>
      <c r="BJ9" s="3" t="s">
        <v>1625</v>
      </c>
      <c r="BK9" s="3" t="s">
        <v>134</v>
      </c>
      <c r="BL9" s="3" t="s">
        <v>1626</v>
      </c>
      <c r="BM9" s="3" t="s">
        <v>2548</v>
      </c>
      <c r="BN9" s="3" t="s">
        <v>74</v>
      </c>
      <c r="BO9" s="3" t="s">
        <v>74</v>
      </c>
      <c r="BP9" s="3" t="s">
        <v>74</v>
      </c>
      <c r="BQ9" s="3" t="s">
        <v>74</v>
      </c>
      <c r="BR9" s="3" t="s">
        <v>169</v>
      </c>
      <c r="BS9" s="3" t="s">
        <v>2549</v>
      </c>
      <c r="BT9" s="3" t="s">
        <v>106</v>
      </c>
      <c r="BU9" s="1"/>
    </row>
    <row r="11" spans="1:73">
      <c r="A11">
        <f>COUNTA(A2:A9)</f>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6988c4e-12e4-42e0-975b-a7c34d3869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FB7A860025F242B9BB69C07D634E86" ma:contentTypeVersion="13" ma:contentTypeDescription="Create a new document." ma:contentTypeScope="" ma:versionID="0b47230c23588194a3662b2f600751df">
  <xsd:schema xmlns:xsd="http://www.w3.org/2001/XMLSchema" xmlns:xs="http://www.w3.org/2001/XMLSchema" xmlns:p="http://schemas.microsoft.com/office/2006/metadata/properties" xmlns:ns3="ff92490b-dc45-4b5e-9c87-73833bbe24ad" xmlns:ns4="26988c4e-12e4-42e0-975b-a7c34d38696d" targetNamespace="http://schemas.microsoft.com/office/2006/metadata/properties" ma:root="true" ma:fieldsID="af9c3875003f1fa4b5da082b4354c304" ns3:_="" ns4:_="">
    <xsd:import namespace="ff92490b-dc45-4b5e-9c87-73833bbe24ad"/>
    <xsd:import namespace="26988c4e-12e4-42e0-975b-a7c34d38696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_activity" minOccurs="0"/>
                <xsd:element ref="ns4:MediaServiceObjectDetectorVersions" minOccurs="0"/>
                <xsd:element ref="ns4:MediaServiceDateTaken" minOccurs="0"/>
                <xsd:element ref="ns4:MediaServiceSystem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92490b-dc45-4b5e-9c87-73833bbe24a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88c4e-12e4-42e0-975b-a7c34d3869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DFBE46-36F1-4D63-9998-ADBC8C15E6C2}"/>
</file>

<file path=customXml/itemProps2.xml><?xml version="1.0" encoding="utf-8"?>
<ds:datastoreItem xmlns:ds="http://schemas.openxmlformats.org/officeDocument/2006/customXml" ds:itemID="{BAB854B6-B4B5-4832-9D9C-9EB3EE13755F}"/>
</file>

<file path=customXml/itemProps3.xml><?xml version="1.0" encoding="utf-8"?>
<ds:datastoreItem xmlns:ds="http://schemas.openxmlformats.org/officeDocument/2006/customXml" ds:itemID="{A9E5A3B2-14F5-4195-A164-ACEF0B1259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Lucia Piana - lucia.piana@studio.unibo.it</cp:lastModifiedBy>
  <cp:revision/>
  <dcterms:created xsi:type="dcterms:W3CDTF">2023-12-11T09:25:23Z</dcterms:created>
  <dcterms:modified xsi:type="dcterms:W3CDTF">2023-12-26T14:51:40Z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0x0101002CFB7A860025F242B9BB69C07D634E86</vt:lpwstr>
  </property>
</Properties>
</file>