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.PANDEYHOME\Dropbox\1_Manuscripts\2024\Biomolecules\"/>
    </mc:Choice>
  </mc:AlternateContent>
  <xr:revisionPtr revIDLastSave="0" documentId="13_ncr:1_{FAF7E64F-8FFF-4A18-A712-2564CFB4EF9D}" xr6:coauthVersionLast="47" xr6:coauthVersionMax="47" xr10:uidLastSave="{00000000-0000-0000-0000-000000000000}"/>
  <bookViews>
    <workbookView xWindow="1275" yWindow="195" windowWidth="25860" windowHeight="15270" xr2:uid="{00000000-000D-0000-FFFF-FFFF00000000}"/>
  </bookViews>
  <sheets>
    <sheet name="all_best_scores" sheetId="1" r:id="rId1"/>
    <sheet name="top25_best_scores" sheetId="8" r:id="rId2"/>
  </sheets>
  <definedNames>
    <definedName name="_xlnm.Print_Area" localSheetId="0">all_best_scores!#REF!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P44" i="1"/>
  <c r="P28" i="1"/>
  <c r="P84" i="1"/>
  <c r="P83" i="1"/>
  <c r="P14" i="1"/>
  <c r="P39" i="1"/>
  <c r="P76" i="1"/>
  <c r="P12" i="1"/>
  <c r="P35" i="1"/>
  <c r="P18" i="1"/>
  <c r="P49" i="1"/>
  <c r="P82" i="1"/>
  <c r="P27" i="1"/>
  <c r="P40" i="1"/>
  <c r="P6" i="1"/>
  <c r="P10" i="1"/>
  <c r="P33" i="1"/>
  <c r="P19" i="1"/>
  <c r="P20" i="1"/>
  <c r="P17" i="1"/>
  <c r="P74" i="1"/>
  <c r="P5" i="1"/>
  <c r="P77" i="1"/>
  <c r="P37" i="1"/>
  <c r="P58" i="1"/>
  <c r="P56" i="1"/>
  <c r="P43" i="1"/>
  <c r="P47" i="1"/>
  <c r="P64" i="1"/>
  <c r="P31" i="1"/>
  <c r="P55" i="1"/>
  <c r="P3" i="1"/>
  <c r="P70" i="1"/>
  <c r="P71" i="1"/>
  <c r="P42" i="1"/>
  <c r="P21" i="1"/>
  <c r="P68" i="1"/>
  <c r="P34" i="1"/>
  <c r="P62" i="1"/>
  <c r="P72" i="1"/>
  <c r="P61" i="1"/>
  <c r="P36" i="1"/>
  <c r="P16" i="1"/>
  <c r="P32" i="1"/>
  <c r="P26" i="1"/>
  <c r="P38" i="1"/>
  <c r="P51" i="1"/>
  <c r="P41" i="1"/>
  <c r="P57" i="1"/>
  <c r="P45" i="1"/>
  <c r="P69" i="1"/>
  <c r="P50" i="1"/>
  <c r="P75" i="1"/>
  <c r="P11" i="1"/>
  <c r="P29" i="1"/>
  <c r="P4" i="1"/>
  <c r="P79" i="1"/>
  <c r="P48" i="1"/>
  <c r="P73" i="1"/>
  <c r="P13" i="1"/>
  <c r="P9" i="1"/>
  <c r="P30" i="1"/>
  <c r="P8" i="1"/>
  <c r="P54" i="1"/>
  <c r="P78" i="1"/>
  <c r="P65" i="1"/>
  <c r="P81" i="1"/>
  <c r="P80" i="1"/>
  <c r="P67" i="1"/>
  <c r="P15" i="1"/>
  <c r="P53" i="1"/>
  <c r="P23" i="1"/>
  <c r="P22" i="1"/>
  <c r="P60" i="1"/>
  <c r="P7" i="1"/>
  <c r="P24" i="1"/>
  <c r="P66" i="1"/>
  <c r="P63" i="1"/>
  <c r="P46" i="1"/>
  <c r="P25" i="1"/>
  <c r="P59" i="1"/>
  <c r="Z31" i="8"/>
  <c r="AL31" i="8" s="1"/>
  <c r="Y31" i="8"/>
  <c r="AK31" i="8" s="1"/>
  <c r="X31" i="8"/>
  <c r="AJ31" i="8" s="1"/>
  <c r="W31" i="8"/>
  <c r="AI31" i="8" s="1"/>
  <c r="Z30" i="8"/>
  <c r="AL30" i="8" s="1"/>
  <c r="Y30" i="8"/>
  <c r="AK30" i="8" s="1"/>
  <c r="X30" i="8"/>
  <c r="AJ30" i="8" s="1"/>
  <c r="W30" i="8"/>
  <c r="AI30" i="8" s="1"/>
  <c r="Z29" i="8"/>
  <c r="AL29" i="8" s="1"/>
  <c r="Y29" i="8"/>
  <c r="AK29" i="8" s="1"/>
  <c r="X29" i="8"/>
  <c r="AJ29" i="8" s="1"/>
  <c r="W29" i="8"/>
  <c r="AI29" i="8" s="1"/>
  <c r="Z27" i="8"/>
  <c r="AL27" i="8" s="1"/>
  <c r="Y27" i="8"/>
  <c r="AK27" i="8" s="1"/>
  <c r="X27" i="8"/>
  <c r="AJ27" i="8" s="1"/>
  <c r="W27" i="8"/>
  <c r="AI27" i="8" s="1"/>
  <c r="Z26" i="8"/>
  <c r="AL26" i="8" s="1"/>
  <c r="Y26" i="8"/>
  <c r="AK26" i="8" s="1"/>
  <c r="X26" i="8"/>
  <c r="AJ26" i="8" s="1"/>
  <c r="W26" i="8"/>
  <c r="AI26" i="8" s="1"/>
  <c r="Z25" i="8"/>
  <c r="AL25" i="8" s="1"/>
  <c r="Y25" i="8"/>
  <c r="AK25" i="8" s="1"/>
  <c r="X25" i="8"/>
  <c r="AJ25" i="8" s="1"/>
  <c r="W25" i="8"/>
  <c r="AI25" i="8" s="1"/>
  <c r="Z24" i="8"/>
  <c r="AL24" i="8" s="1"/>
  <c r="Y24" i="8"/>
  <c r="AK24" i="8" s="1"/>
  <c r="X24" i="8"/>
  <c r="AJ24" i="8" s="1"/>
  <c r="W24" i="8"/>
  <c r="AI24" i="8" s="1"/>
  <c r="Z23" i="8"/>
  <c r="AL23" i="8" s="1"/>
  <c r="Y23" i="8"/>
  <c r="AK23" i="8" s="1"/>
  <c r="X23" i="8"/>
  <c r="AJ23" i="8" s="1"/>
  <c r="W23" i="8"/>
  <c r="AI23" i="8" s="1"/>
  <c r="Z22" i="8"/>
  <c r="AL22" i="8" s="1"/>
  <c r="Y22" i="8"/>
  <c r="AK22" i="8" s="1"/>
  <c r="X22" i="8"/>
  <c r="AJ22" i="8" s="1"/>
  <c r="W22" i="8"/>
  <c r="AI22" i="8" s="1"/>
  <c r="Z21" i="8"/>
  <c r="AL21" i="8" s="1"/>
  <c r="Y21" i="8"/>
  <c r="AK21" i="8" s="1"/>
  <c r="X21" i="8"/>
  <c r="AJ21" i="8" s="1"/>
  <c r="W21" i="8"/>
  <c r="AI21" i="8" s="1"/>
  <c r="Z20" i="8"/>
  <c r="AL20" i="8" s="1"/>
  <c r="Y20" i="8"/>
  <c r="AK20" i="8" s="1"/>
  <c r="X20" i="8"/>
  <c r="AJ20" i="8" s="1"/>
  <c r="W20" i="8"/>
  <c r="AI20" i="8" s="1"/>
  <c r="Z19" i="8"/>
  <c r="AL19" i="8" s="1"/>
  <c r="Y19" i="8"/>
  <c r="AK19" i="8" s="1"/>
  <c r="X19" i="8"/>
  <c r="AJ19" i="8" s="1"/>
  <c r="W19" i="8"/>
  <c r="AI19" i="8" s="1"/>
  <c r="Z18" i="8"/>
  <c r="AL18" i="8" s="1"/>
  <c r="Y18" i="8"/>
  <c r="AK18" i="8" s="1"/>
  <c r="X18" i="8"/>
  <c r="AJ18" i="8" s="1"/>
  <c r="W18" i="8"/>
  <c r="AI18" i="8" s="1"/>
  <c r="Z17" i="8"/>
  <c r="AL17" i="8" s="1"/>
  <c r="Y17" i="8"/>
  <c r="AK17" i="8" s="1"/>
  <c r="X17" i="8"/>
  <c r="AJ17" i="8" s="1"/>
  <c r="W17" i="8"/>
  <c r="AI17" i="8" s="1"/>
  <c r="Z16" i="8"/>
  <c r="AL16" i="8" s="1"/>
  <c r="Y16" i="8"/>
  <c r="AK16" i="8" s="1"/>
  <c r="X16" i="8"/>
  <c r="AJ16" i="8" s="1"/>
  <c r="W16" i="8"/>
  <c r="AI16" i="8" s="1"/>
  <c r="Z15" i="8"/>
  <c r="AL15" i="8" s="1"/>
  <c r="Y15" i="8"/>
  <c r="AK15" i="8" s="1"/>
  <c r="X15" i="8"/>
  <c r="AJ15" i="8" s="1"/>
  <c r="W15" i="8"/>
  <c r="AI15" i="8" s="1"/>
  <c r="Z14" i="8"/>
  <c r="AL14" i="8" s="1"/>
  <c r="Y14" i="8"/>
  <c r="AK14" i="8" s="1"/>
  <c r="X14" i="8"/>
  <c r="AJ14" i="8" s="1"/>
  <c r="W14" i="8"/>
  <c r="AI14" i="8" s="1"/>
  <c r="Z13" i="8"/>
  <c r="AL13" i="8" s="1"/>
  <c r="Y13" i="8"/>
  <c r="AK13" i="8" s="1"/>
  <c r="X13" i="8"/>
  <c r="AJ13" i="8" s="1"/>
  <c r="W13" i="8"/>
  <c r="AI13" i="8" s="1"/>
  <c r="Z12" i="8"/>
  <c r="AL12" i="8" s="1"/>
  <c r="Y12" i="8"/>
  <c r="AK12" i="8" s="1"/>
  <c r="X12" i="8"/>
  <c r="AJ12" i="8" s="1"/>
  <c r="W12" i="8"/>
  <c r="AI12" i="8" s="1"/>
  <c r="Z11" i="8"/>
  <c r="AL11" i="8" s="1"/>
  <c r="Y11" i="8"/>
  <c r="AK11" i="8" s="1"/>
  <c r="X11" i="8"/>
  <c r="AJ11" i="8" s="1"/>
  <c r="W11" i="8"/>
  <c r="AI11" i="8" s="1"/>
  <c r="Z10" i="8"/>
  <c r="AL10" i="8" s="1"/>
  <c r="Y10" i="8"/>
  <c r="AK10" i="8" s="1"/>
  <c r="X10" i="8"/>
  <c r="AJ10" i="8" s="1"/>
  <c r="W10" i="8"/>
  <c r="AI10" i="8" s="1"/>
  <c r="Z9" i="8"/>
  <c r="AL9" i="8" s="1"/>
  <c r="Y9" i="8"/>
  <c r="AK9" i="8" s="1"/>
  <c r="X9" i="8"/>
  <c r="AJ9" i="8" s="1"/>
  <c r="W9" i="8"/>
  <c r="AI9" i="8" s="1"/>
  <c r="Z8" i="8"/>
  <c r="AL8" i="8" s="1"/>
  <c r="Y8" i="8"/>
  <c r="AK8" i="8" s="1"/>
  <c r="X8" i="8"/>
  <c r="AJ8" i="8" s="1"/>
  <c r="W8" i="8"/>
  <c r="AI8" i="8" s="1"/>
  <c r="Z7" i="8"/>
  <c r="AL7" i="8" s="1"/>
  <c r="Y7" i="8"/>
  <c r="AK7" i="8" s="1"/>
  <c r="X7" i="8"/>
  <c r="AJ7" i="8" s="1"/>
  <c r="W7" i="8"/>
  <c r="AI7" i="8" s="1"/>
  <c r="Z6" i="8"/>
  <c r="AL6" i="8" s="1"/>
  <c r="Y6" i="8"/>
  <c r="AK6" i="8" s="1"/>
  <c r="X6" i="8"/>
  <c r="AJ6" i="8" s="1"/>
  <c r="W6" i="8"/>
  <c r="AI6" i="8" s="1"/>
  <c r="Z5" i="8"/>
  <c r="AL5" i="8" s="1"/>
  <c r="Y5" i="8"/>
  <c r="AK5" i="8" s="1"/>
  <c r="X5" i="8"/>
  <c r="AJ5" i="8" s="1"/>
  <c r="W5" i="8"/>
  <c r="AI5" i="8" s="1"/>
  <c r="Z4" i="8"/>
  <c r="AL4" i="8" s="1"/>
  <c r="Y4" i="8"/>
  <c r="AK4" i="8" s="1"/>
  <c r="X4" i="8"/>
  <c r="AJ4" i="8" s="1"/>
  <c r="W4" i="8"/>
  <c r="AI4" i="8" s="1"/>
  <c r="Z3" i="8"/>
  <c r="AL3" i="8" s="1"/>
  <c r="Y3" i="8"/>
  <c r="AK3" i="8" s="1"/>
  <c r="X3" i="8"/>
  <c r="AJ3" i="8" s="1"/>
  <c r="W3" i="8"/>
  <c r="AI3" i="8" s="1"/>
  <c r="U31" i="8"/>
  <c r="AG31" i="8" s="1"/>
  <c r="T31" i="8"/>
  <c r="AF31" i="8" s="1"/>
  <c r="S31" i="8"/>
  <c r="AE31" i="8" s="1"/>
  <c r="R31" i="8"/>
  <c r="AD31" i="8" s="1"/>
  <c r="U30" i="8"/>
  <c r="AG30" i="8" s="1"/>
  <c r="T30" i="8"/>
  <c r="AF30" i="8" s="1"/>
  <c r="S30" i="8"/>
  <c r="AE30" i="8" s="1"/>
  <c r="R30" i="8"/>
  <c r="AD30" i="8" s="1"/>
  <c r="U29" i="8"/>
  <c r="AG29" i="8" s="1"/>
  <c r="T29" i="8"/>
  <c r="AF29" i="8" s="1"/>
  <c r="S29" i="8"/>
  <c r="AE29" i="8" s="1"/>
  <c r="R29" i="8"/>
  <c r="AD29" i="8" s="1"/>
  <c r="AO27" i="8"/>
  <c r="U27" i="8"/>
  <c r="AG27" i="8" s="1"/>
  <c r="T27" i="8"/>
  <c r="AF27" i="8" s="1"/>
  <c r="S27" i="8"/>
  <c r="AE27" i="8" s="1"/>
  <c r="R27" i="8"/>
  <c r="AD27" i="8" s="1"/>
  <c r="AO26" i="8"/>
  <c r="U26" i="8"/>
  <c r="AG26" i="8" s="1"/>
  <c r="T26" i="8"/>
  <c r="AF26" i="8" s="1"/>
  <c r="S26" i="8"/>
  <c r="AE26" i="8" s="1"/>
  <c r="R26" i="8"/>
  <c r="AD26" i="8" s="1"/>
  <c r="AO25" i="8"/>
  <c r="U25" i="8"/>
  <c r="AG25" i="8" s="1"/>
  <c r="T25" i="8"/>
  <c r="AF25" i="8" s="1"/>
  <c r="S25" i="8"/>
  <c r="AE25" i="8" s="1"/>
  <c r="R25" i="8"/>
  <c r="AD25" i="8" s="1"/>
  <c r="AO24" i="8"/>
  <c r="U24" i="8"/>
  <c r="AG24" i="8" s="1"/>
  <c r="T24" i="8"/>
  <c r="AF24" i="8" s="1"/>
  <c r="S24" i="8"/>
  <c r="AE24" i="8" s="1"/>
  <c r="R24" i="8"/>
  <c r="AD24" i="8" s="1"/>
  <c r="AO23" i="8"/>
  <c r="U23" i="8"/>
  <c r="AG23" i="8" s="1"/>
  <c r="T23" i="8"/>
  <c r="AF23" i="8" s="1"/>
  <c r="S23" i="8"/>
  <c r="AE23" i="8" s="1"/>
  <c r="R23" i="8"/>
  <c r="AD23" i="8" s="1"/>
  <c r="AO22" i="8"/>
  <c r="U22" i="8"/>
  <c r="AG22" i="8" s="1"/>
  <c r="T22" i="8"/>
  <c r="AF22" i="8" s="1"/>
  <c r="S22" i="8"/>
  <c r="AE22" i="8" s="1"/>
  <c r="R22" i="8"/>
  <c r="AD22" i="8" s="1"/>
  <c r="AO21" i="8"/>
  <c r="U21" i="8"/>
  <c r="AG21" i="8" s="1"/>
  <c r="T21" i="8"/>
  <c r="AF21" i="8" s="1"/>
  <c r="S21" i="8"/>
  <c r="AE21" i="8" s="1"/>
  <c r="R21" i="8"/>
  <c r="AD21" i="8" s="1"/>
  <c r="AO20" i="8"/>
  <c r="U20" i="8"/>
  <c r="AG20" i="8" s="1"/>
  <c r="T20" i="8"/>
  <c r="AF20" i="8" s="1"/>
  <c r="S20" i="8"/>
  <c r="AE20" i="8" s="1"/>
  <c r="R20" i="8"/>
  <c r="AD20" i="8" s="1"/>
  <c r="AO19" i="8"/>
  <c r="U19" i="8"/>
  <c r="AG19" i="8" s="1"/>
  <c r="T19" i="8"/>
  <c r="AF19" i="8" s="1"/>
  <c r="S19" i="8"/>
  <c r="AE19" i="8" s="1"/>
  <c r="R19" i="8"/>
  <c r="AD19" i="8" s="1"/>
  <c r="AO18" i="8"/>
  <c r="U18" i="8"/>
  <c r="AG18" i="8" s="1"/>
  <c r="T18" i="8"/>
  <c r="AF18" i="8" s="1"/>
  <c r="S18" i="8"/>
  <c r="AE18" i="8" s="1"/>
  <c r="R18" i="8"/>
  <c r="AD18" i="8" s="1"/>
  <c r="AO17" i="8"/>
  <c r="U17" i="8"/>
  <c r="AG17" i="8" s="1"/>
  <c r="T17" i="8"/>
  <c r="AF17" i="8" s="1"/>
  <c r="S17" i="8"/>
  <c r="AE17" i="8" s="1"/>
  <c r="R17" i="8"/>
  <c r="AD17" i="8" s="1"/>
  <c r="AO16" i="8"/>
  <c r="U16" i="8"/>
  <c r="AG16" i="8" s="1"/>
  <c r="T16" i="8"/>
  <c r="AF16" i="8" s="1"/>
  <c r="S16" i="8"/>
  <c r="AE16" i="8" s="1"/>
  <c r="R16" i="8"/>
  <c r="AD16" i="8" s="1"/>
  <c r="AO15" i="8"/>
  <c r="U15" i="8"/>
  <c r="AG15" i="8" s="1"/>
  <c r="T15" i="8"/>
  <c r="AF15" i="8" s="1"/>
  <c r="S15" i="8"/>
  <c r="AE15" i="8" s="1"/>
  <c r="R15" i="8"/>
  <c r="AD15" i="8" s="1"/>
  <c r="AO14" i="8"/>
  <c r="U14" i="8"/>
  <c r="AG14" i="8" s="1"/>
  <c r="T14" i="8"/>
  <c r="AF14" i="8" s="1"/>
  <c r="S14" i="8"/>
  <c r="AE14" i="8" s="1"/>
  <c r="R14" i="8"/>
  <c r="AD14" i="8" s="1"/>
  <c r="AO13" i="8"/>
  <c r="U13" i="8"/>
  <c r="AG13" i="8" s="1"/>
  <c r="T13" i="8"/>
  <c r="AF13" i="8" s="1"/>
  <c r="S13" i="8"/>
  <c r="AE13" i="8" s="1"/>
  <c r="R13" i="8"/>
  <c r="AD13" i="8" s="1"/>
  <c r="AO12" i="8"/>
  <c r="U12" i="8"/>
  <c r="AG12" i="8" s="1"/>
  <c r="T12" i="8"/>
  <c r="AF12" i="8" s="1"/>
  <c r="S12" i="8"/>
  <c r="AE12" i="8" s="1"/>
  <c r="R12" i="8"/>
  <c r="AD12" i="8" s="1"/>
  <c r="AO11" i="8"/>
  <c r="U11" i="8"/>
  <c r="AG11" i="8" s="1"/>
  <c r="T11" i="8"/>
  <c r="AF11" i="8" s="1"/>
  <c r="S11" i="8"/>
  <c r="AE11" i="8" s="1"/>
  <c r="R11" i="8"/>
  <c r="AD11" i="8" s="1"/>
  <c r="AO10" i="8"/>
  <c r="U10" i="8"/>
  <c r="AG10" i="8" s="1"/>
  <c r="T10" i="8"/>
  <c r="AF10" i="8" s="1"/>
  <c r="S10" i="8"/>
  <c r="AE10" i="8" s="1"/>
  <c r="R10" i="8"/>
  <c r="AD10" i="8" s="1"/>
  <c r="AO9" i="8"/>
  <c r="U9" i="8"/>
  <c r="AG9" i="8" s="1"/>
  <c r="T9" i="8"/>
  <c r="AF9" i="8" s="1"/>
  <c r="S9" i="8"/>
  <c r="AE9" i="8" s="1"/>
  <c r="R9" i="8"/>
  <c r="AD9" i="8" s="1"/>
  <c r="AO8" i="8"/>
  <c r="U8" i="8"/>
  <c r="AG8" i="8" s="1"/>
  <c r="T8" i="8"/>
  <c r="AF8" i="8" s="1"/>
  <c r="S8" i="8"/>
  <c r="AE8" i="8" s="1"/>
  <c r="R8" i="8"/>
  <c r="AD8" i="8" s="1"/>
  <c r="AO7" i="8"/>
  <c r="U7" i="8"/>
  <c r="AG7" i="8" s="1"/>
  <c r="T7" i="8"/>
  <c r="AF7" i="8" s="1"/>
  <c r="S7" i="8"/>
  <c r="AE7" i="8" s="1"/>
  <c r="R7" i="8"/>
  <c r="AD7" i="8" s="1"/>
  <c r="AO6" i="8"/>
  <c r="U6" i="8"/>
  <c r="AG6" i="8" s="1"/>
  <c r="T6" i="8"/>
  <c r="AF6" i="8" s="1"/>
  <c r="S6" i="8"/>
  <c r="AE6" i="8" s="1"/>
  <c r="R6" i="8"/>
  <c r="AD6" i="8" s="1"/>
  <c r="AO5" i="8"/>
  <c r="U5" i="8"/>
  <c r="AG5" i="8" s="1"/>
  <c r="T5" i="8"/>
  <c r="AF5" i="8" s="1"/>
  <c r="S5" i="8"/>
  <c r="AE5" i="8" s="1"/>
  <c r="R5" i="8"/>
  <c r="AD5" i="8" s="1"/>
  <c r="AO4" i="8"/>
  <c r="U4" i="8"/>
  <c r="AG4" i="8" s="1"/>
  <c r="T4" i="8"/>
  <c r="AF4" i="8" s="1"/>
  <c r="S4" i="8"/>
  <c r="AE4" i="8" s="1"/>
  <c r="R4" i="8"/>
  <c r="AD4" i="8" s="1"/>
  <c r="AO3" i="8"/>
  <c r="U3" i="8"/>
  <c r="AG3" i="8" s="1"/>
  <c r="T3" i="8"/>
  <c r="AF3" i="8" s="1"/>
  <c r="S3" i="8"/>
  <c r="AE3" i="8" s="1"/>
  <c r="R3" i="8"/>
  <c r="AD3" i="8" s="1"/>
</calcChain>
</file>

<file path=xl/sharedStrings.xml><?xml version="1.0" encoding="utf-8"?>
<sst xmlns="http://schemas.openxmlformats.org/spreadsheetml/2006/main" count="455" uniqueCount="282">
  <si>
    <t>SDF file name</t>
  </si>
  <si>
    <t>Molecule name</t>
  </si>
  <si>
    <t>PubChem CID</t>
  </si>
  <si>
    <t>240_Benzaldehyde</t>
  </si>
  <si>
    <t>Benzaldehyde</t>
  </si>
  <si>
    <t>240</t>
  </si>
  <si>
    <t>1183_Vanillin</t>
  </si>
  <si>
    <t>Vanillin</t>
  </si>
  <si>
    <t>1183</t>
  </si>
  <si>
    <t>2758_Eucalyptol</t>
  </si>
  <si>
    <t>Eucalyptol</t>
  </si>
  <si>
    <t>2758</t>
  </si>
  <si>
    <t>6128_Androstenedione</t>
  </si>
  <si>
    <t>Androstenedione</t>
  </si>
  <si>
    <t>6128</t>
  </si>
  <si>
    <t>6549_R-Linalool</t>
  </si>
  <si>
    <t>R-Linalool</t>
  </si>
  <si>
    <t>6549</t>
  </si>
  <si>
    <t>6549_S-Linalool</t>
  </si>
  <si>
    <t>S-Linalool</t>
  </si>
  <si>
    <t>6616_Camphene</t>
  </si>
  <si>
    <t>Camphene</t>
  </si>
  <si>
    <t>6616</t>
  </si>
  <si>
    <t>6989_Thymol</t>
  </si>
  <si>
    <t>Thymol</t>
  </si>
  <si>
    <t>6989</t>
  </si>
  <si>
    <t>7438_minus-Carveol</t>
  </si>
  <si>
    <t>minus-Carveol</t>
  </si>
  <si>
    <t>7438</t>
  </si>
  <si>
    <t>7460_alpha-Fellandrene</t>
  </si>
  <si>
    <t>alpha-Fellandrene</t>
  </si>
  <si>
    <t>7460</t>
  </si>
  <si>
    <t>7461_gamma-Terpinene</t>
  </si>
  <si>
    <t>gamma-Terpinene</t>
  </si>
  <si>
    <t>7461</t>
  </si>
  <si>
    <t>7462_alpha-Terpinene</t>
  </si>
  <si>
    <t>alpha-Terpinene</t>
  </si>
  <si>
    <t>7462</t>
  </si>
  <si>
    <t>7463_p-Cymene</t>
  </si>
  <si>
    <t>p-Cymene</t>
  </si>
  <si>
    <t>7463</t>
  </si>
  <si>
    <t>7793_S-minus-Citronellol</t>
  </si>
  <si>
    <t>S-minus-Citronellol</t>
  </si>
  <si>
    <t>7793</t>
  </si>
  <si>
    <t>7794_R-Citronellal</t>
  </si>
  <si>
    <t>R-Citronellal</t>
  </si>
  <si>
    <t>7794</t>
  </si>
  <si>
    <t>8294_Linalyl-acetate</t>
  </si>
  <si>
    <t>Linalyl-acetate</t>
  </si>
  <si>
    <t>8294</t>
  </si>
  <si>
    <t>8815_Estragole</t>
  </si>
  <si>
    <t>Estragole</t>
  </si>
  <si>
    <t>8815</t>
  </si>
  <si>
    <t>9862_Sulcatone</t>
  </si>
  <si>
    <t>Sulcatone</t>
  </si>
  <si>
    <t>9862</t>
  </si>
  <si>
    <t>10106_14-Cineole</t>
  </si>
  <si>
    <t>14-Cineole</t>
  </si>
  <si>
    <t>10106</t>
  </si>
  <si>
    <t>10364_Carvacrol</t>
  </si>
  <si>
    <t>Carvacrol</t>
  </si>
  <si>
    <t>10364</t>
  </si>
  <si>
    <t>10819_Perillyl-alcohol</t>
  </si>
  <si>
    <t>Perillyl-alcohol</t>
  </si>
  <si>
    <t>10819</t>
  </si>
  <si>
    <t>15406_Fenchol</t>
  </si>
  <si>
    <t>Fenchol</t>
  </si>
  <si>
    <t>15406</t>
  </si>
  <si>
    <t>16666_L-Menthol</t>
  </si>
  <si>
    <t>L-Menthol</t>
  </si>
  <si>
    <t>16666</t>
  </si>
  <si>
    <t>16724_S-plus-Carvone</t>
  </si>
  <si>
    <t>S-plus-Carvone</t>
  </si>
  <si>
    <t>16724</t>
  </si>
  <si>
    <t>31244_4-Methoxybenzaldehyde</t>
  </si>
  <si>
    <t>4-Methoxybenzaldehyde</t>
  </si>
  <si>
    <t>31244</t>
  </si>
  <si>
    <t>61016_Melonal</t>
  </si>
  <si>
    <t>Melonal</t>
  </si>
  <si>
    <t>61016</t>
  </si>
  <si>
    <t>65575_plus-Cedrol</t>
  </si>
  <si>
    <t>plus-Cedrol</t>
  </si>
  <si>
    <t>65575</t>
  </si>
  <si>
    <t>82227_plus-alpha-Pinene</t>
  </si>
  <si>
    <t>plus-alpha-Pinene</t>
  </si>
  <si>
    <t>82227</t>
  </si>
  <si>
    <t>87839_S-cis-Verbenol</t>
  </si>
  <si>
    <t>S-cis-Verbenol</t>
  </si>
  <si>
    <t>87839</t>
  </si>
  <si>
    <t>91451_17alpha-Hydroxypregnenolone</t>
  </si>
  <si>
    <t>17alpha-Hydroxypregnenolone</t>
  </si>
  <si>
    <t>91451</t>
  </si>
  <si>
    <t>101977_R-plus-Citronellol</t>
  </si>
  <si>
    <t>R-plus-Citronellol</t>
  </si>
  <si>
    <t>101977</t>
  </si>
  <si>
    <t>132971_Abiraterone</t>
  </si>
  <si>
    <t>Abiraterone</t>
  </si>
  <si>
    <t>132971</t>
  </si>
  <si>
    <t>159055_R-plus-Camphor</t>
  </si>
  <si>
    <t>R-plus-Camphor</t>
  </si>
  <si>
    <t>159055</t>
  </si>
  <si>
    <t>439250_S-minus-Limonene</t>
  </si>
  <si>
    <t>S-minus-Limonene</t>
  </si>
  <si>
    <t>439250</t>
  </si>
  <si>
    <t>439570_R-minus-Carvone</t>
  </si>
  <si>
    <t>R-minus-Carvone</t>
  </si>
  <si>
    <t>439570</t>
  </si>
  <si>
    <t>440917_R-plus-Limonene</t>
  </si>
  <si>
    <t>R-plus-Limonene</t>
  </si>
  <si>
    <t>440917</t>
  </si>
  <si>
    <t>440967_1S5S-minus-beta-Pinene</t>
  </si>
  <si>
    <t>1S5S-minus-beta-Pinene</t>
  </si>
  <si>
    <t>440967</t>
  </si>
  <si>
    <t>440968_minus-alpha-Pinene</t>
  </si>
  <si>
    <t>minus-alpha-Pinene</t>
  </si>
  <si>
    <t>440968</t>
  </si>
  <si>
    <t>442461_1R6S-minus-3-Carene</t>
  </si>
  <si>
    <t>1R6S-minus-3-Carene</t>
  </si>
  <si>
    <t>442461</t>
  </si>
  <si>
    <t>442501_R-plus-alpha-Terpineol</t>
  </si>
  <si>
    <t>R-plus-alpha-Terpineol</t>
  </si>
  <si>
    <t>442501</t>
  </si>
  <si>
    <t>443156_1S3R-plus-3-Carene</t>
  </si>
  <si>
    <t>1S3R-plus-3-Carene</t>
  </si>
  <si>
    <t>443156</t>
  </si>
  <si>
    <t>443162_S-minus-alpha-Terpineol</t>
  </si>
  <si>
    <t>S-minus-alpha-Terpineol</t>
  </si>
  <si>
    <t>443162</t>
  </si>
  <si>
    <t>444539_E-Cinnamic-acid</t>
  </si>
  <si>
    <t>E-Cinnamic-acid</t>
  </si>
  <si>
    <t>444539</t>
  </si>
  <si>
    <t>445070_EE-Farnesol</t>
  </si>
  <si>
    <t>EE-Farnesol</t>
  </si>
  <si>
    <t>445070</t>
  </si>
  <si>
    <t>637511_E-Cinnamaldehyde</t>
  </si>
  <si>
    <t>E-Cinnamaldehyde</t>
  </si>
  <si>
    <t>637511</t>
  </si>
  <si>
    <t>637566_E-Geraniol</t>
  </si>
  <si>
    <t>E-Geraniol</t>
  </si>
  <si>
    <t>637566</t>
  </si>
  <si>
    <t>638014_beta-Ionone</t>
  </si>
  <si>
    <t>beta-Ionone</t>
  </si>
  <si>
    <t>638014</t>
  </si>
  <si>
    <t>643820_Nerol</t>
  </si>
  <si>
    <t>Nerol</t>
  </si>
  <si>
    <t>643820</t>
  </si>
  <si>
    <t>1201518_L-Borneol</t>
  </si>
  <si>
    <t>L-Borneol</t>
  </si>
  <si>
    <t>1201518</t>
  </si>
  <si>
    <t>1201529_minus-Myrtenal</t>
  </si>
  <si>
    <t>minus-Myrtenal</t>
  </si>
  <si>
    <t>1201529</t>
  </si>
  <si>
    <t>1549025_Z-Neryl-acetate</t>
  </si>
  <si>
    <t>Z-Neryl-acetate</t>
  </si>
  <si>
    <t>1549025</t>
  </si>
  <si>
    <t>1549026_E-Geranyl-acetate</t>
  </si>
  <si>
    <t>E-Geranyl-acetate</t>
  </si>
  <si>
    <t>1549026</t>
  </si>
  <si>
    <t>1742210_Caryophyllene-oxide</t>
  </si>
  <si>
    <t>Caryophyllene-oxide</t>
  </si>
  <si>
    <t>1742210</t>
  </si>
  <si>
    <t>2724159_S-minus-Perillaldehyde</t>
  </si>
  <si>
    <t>S-minus-Perillaldehyde</t>
  </si>
  <si>
    <t>2724159</t>
  </si>
  <si>
    <t>3033866_Z-gamma-bisabolene</t>
  </si>
  <si>
    <t>Z-gamma-bisabolene</t>
  </si>
  <si>
    <t>3033866</t>
  </si>
  <si>
    <t>5281525_3S6E-Nerolidol</t>
  </si>
  <si>
    <t>3S6E-Nerolidol</t>
  </si>
  <si>
    <t>5281525</t>
  </si>
  <si>
    <t>5282108_E-alpha-Ionone</t>
  </si>
  <si>
    <t>E-alpha-Ionone</t>
  </si>
  <si>
    <t>5282108</t>
  </si>
  <si>
    <t>5315892_E-Cinnamyl-alcohol</t>
  </si>
  <si>
    <t>E-Cinnamyl-alcohol</t>
  </si>
  <si>
    <t>5315892</t>
  </si>
  <si>
    <t>5356544_3S6Z-Nerolidol</t>
  </si>
  <si>
    <t>3S6Z-Nerolidol</t>
  </si>
  <si>
    <t>5356544</t>
  </si>
  <si>
    <t>10887971_1R5R-plus-Sabinene</t>
  </si>
  <si>
    <t>1R5R-plus-Sabinene</t>
  </si>
  <si>
    <t>10887971</t>
  </si>
  <si>
    <t>11051711_1S5S-minus-Sabinene</t>
  </si>
  <si>
    <t>1S5S-minus-Sabinene</t>
  </si>
  <si>
    <t>11051711</t>
  </si>
  <si>
    <t>11241545_3R6E-Nerolidol</t>
  </si>
  <si>
    <t>3R6E-Nerolidol</t>
  </si>
  <si>
    <t>11241545</t>
  </si>
  <si>
    <t>11858788_Epiglobulol</t>
  </si>
  <si>
    <t>Epiglobulol</t>
  </si>
  <si>
    <t>11858788</t>
  </si>
  <si>
    <t>12227246_3R6Z-Nerolidol</t>
  </si>
  <si>
    <t>3R6Z-Nerolidol</t>
  </si>
  <si>
    <t>12227246</t>
  </si>
  <si>
    <t>(-)-alpha-Pinene</t>
  </si>
  <si>
    <t>(+)-Cedrol</t>
  </si>
  <si>
    <t>Molecule</t>
  </si>
  <si>
    <t>XP 3N9Y</t>
  </si>
  <si>
    <t>XP 3SWZ</t>
  </si>
  <si>
    <t>XP 3S79</t>
  </si>
  <si>
    <t>XP 4Y8W</t>
  </si>
  <si>
    <t>CYP11A1</t>
  </si>
  <si>
    <t>CYP17A1</t>
  </si>
  <si>
    <t>CYP19A1</t>
  </si>
  <si>
    <t>CYP21A2</t>
  </si>
  <si>
    <t>SP 3N9Y</t>
  </si>
  <si>
    <t>SP 3SWZ</t>
  </si>
  <si>
    <t>SP 3S79</t>
  </si>
  <si>
    <t>SP 4Y8W</t>
  </si>
  <si>
    <t xml:space="preserve"> </t>
  </si>
  <si>
    <r>
      <rPr>
        <i/>
        <sz val="12"/>
        <color rgb="FF000000"/>
        <rFont val="Calibri"/>
        <family val="2"/>
        <scheme val="minor"/>
      </rPr>
      <t>(R)</t>
    </r>
    <r>
      <rPr>
        <sz val="12"/>
        <color indexed="8"/>
        <rFont val="Calibri"/>
        <family val="2"/>
        <scheme val="minor"/>
      </rPr>
      <t>-(+)-alpha-Terpineol</t>
    </r>
  </si>
  <si>
    <r>
      <rPr>
        <i/>
        <sz val="12"/>
        <color rgb="FF000000"/>
        <rFont val="Calibri"/>
        <family val="2"/>
        <scheme val="minor"/>
      </rPr>
      <t>(S)</t>
    </r>
    <r>
      <rPr>
        <sz val="12"/>
        <color indexed="8"/>
        <rFont val="Calibri"/>
        <family val="2"/>
        <scheme val="minor"/>
      </rPr>
      <t>-cis-Verbenol</t>
    </r>
  </si>
  <si>
    <r>
      <rPr>
        <i/>
        <sz val="12"/>
        <color rgb="FF000000"/>
        <rFont val="Calibri"/>
        <family val="2"/>
        <scheme val="minor"/>
      </rPr>
      <t>(S)</t>
    </r>
    <r>
      <rPr>
        <sz val="12"/>
        <color indexed="8"/>
        <rFont val="Calibri"/>
        <family val="2"/>
        <scheme val="minor"/>
      </rPr>
      <t>-(-)-alpha-Terpineol</t>
    </r>
  </si>
  <si>
    <t>-8 kcal/mol</t>
  </si>
  <si>
    <t>-7 kcal/mol</t>
  </si>
  <si>
    <t>-6 kcal/mol</t>
  </si>
  <si>
    <t>-5 kcal/mol</t>
  </si>
  <si>
    <t>p-Anisaldehyde</t>
  </si>
  <si>
    <t>beta-Pinene</t>
  </si>
  <si>
    <t>Bisabolene</t>
  </si>
  <si>
    <t>Bisabolol</t>
  </si>
  <si>
    <t>Dihydro-beta-ionone</t>
  </si>
  <si>
    <t>Ocimene</t>
  </si>
  <si>
    <t>(+)-Sabinene</t>
  </si>
  <si>
    <t>Terpinolene</t>
  </si>
  <si>
    <t>111037</t>
  </si>
  <si>
    <t>11463</t>
  </si>
  <si>
    <t>11788398</t>
  </si>
  <si>
    <t>14896</t>
  </si>
  <si>
    <t>1549992</t>
  </si>
  <si>
    <t>2187</t>
  </si>
  <si>
    <t>31276</t>
  </si>
  <si>
    <t>4133</t>
  </si>
  <si>
    <t>443181</t>
  </si>
  <si>
    <t>519382</t>
  </si>
  <si>
    <t>5281553</t>
  </si>
  <si>
    <t>62346</t>
  </si>
  <si>
    <t>7997</t>
  </si>
  <si>
    <t>8164</t>
  </si>
  <si>
    <t>8635</t>
  </si>
  <si>
    <t>8785</t>
  </si>
  <si>
    <t>2187_Anastrozole</t>
  </si>
  <si>
    <t>4133_Methyl-Salicylate</t>
  </si>
  <si>
    <t>7997_Propyl-acetate</t>
  </si>
  <si>
    <t>8164_Octyl-acetate</t>
  </si>
  <si>
    <t>8635_Methyl-anthranilate</t>
  </si>
  <si>
    <t>8785_Benzyl-acetate</t>
  </si>
  <si>
    <t>11463_Terpinolene</t>
  </si>
  <si>
    <t>14896_beta-Pinene</t>
  </si>
  <si>
    <t>31244_p-Anisaldehyde</t>
  </si>
  <si>
    <t>31276_Isoamyl-acetate</t>
  </si>
  <si>
    <t>62346_Bisabolene</t>
  </si>
  <si>
    <t>111037_alpha-Terpinyl-acetate</t>
  </si>
  <si>
    <t>443181_cis-Dihydrocarvone</t>
  </si>
  <si>
    <t>519382_Dihydro-beta-ionone</t>
  </si>
  <si>
    <t>1549992_ Bisabolol</t>
  </si>
  <si>
    <t>5281553_Ocimene</t>
  </si>
  <si>
    <t>10887971_plus-Sabinene</t>
  </si>
  <si>
    <t>11788398_plus-Perillyl-alcohol</t>
  </si>
  <si>
    <t>plus-Sabinene</t>
  </si>
  <si>
    <t>alpha-Terpinyl-acetate</t>
  </si>
  <si>
    <t>plus-Perillyl-alcohol</t>
  </si>
  <si>
    <t>Anastrozole</t>
  </si>
  <si>
    <t>Isoamyl-acetate</t>
  </si>
  <si>
    <t>Methyl-Salicylate</t>
  </si>
  <si>
    <t>cis-Dihydrocarvone</t>
  </si>
  <si>
    <t>Propyl-acetate</t>
  </si>
  <si>
    <t>Octyl-acetate</t>
  </si>
  <si>
    <t>Methyl-anthranilate</t>
  </si>
  <si>
    <t>Benzyl-acetate</t>
  </si>
  <si>
    <t>-9 kcal/mol</t>
  </si>
  <si>
    <t>-10 kcal/mol</t>
  </si>
  <si>
    <t>17-alpha-Hydroxypregnenolone</t>
  </si>
  <si>
    <t>Removal of lowest scoring compounds</t>
  </si>
  <si>
    <t>Hiding numbers, keeping color sceme</t>
  </si>
  <si>
    <t>Sum</t>
  </si>
  <si>
    <t>SP Scores</t>
  </si>
  <si>
    <t>XP Scores</t>
  </si>
  <si>
    <r>
      <rPr>
        <b/>
        <sz val="12"/>
        <color theme="4" tint="-0.499984740745262"/>
        <rFont val="Calibri"/>
        <family val="2"/>
        <scheme val="minor"/>
      </rPr>
      <t>CYP11A1</t>
    </r>
    <r>
      <rPr>
        <sz val="12"/>
        <color rgb="FFFF0000"/>
        <rFont val="Calibri"/>
        <family val="2"/>
        <scheme val="minor"/>
      </rPr>
      <t xml:space="preserve"> 3N9Y</t>
    </r>
  </si>
  <si>
    <r>
      <rPr>
        <b/>
        <sz val="12"/>
        <color theme="4" tint="-0.499984740745262"/>
        <rFont val="Calibri"/>
        <family val="2"/>
        <scheme val="minor"/>
      </rPr>
      <t>CYP17A1</t>
    </r>
    <r>
      <rPr>
        <sz val="12"/>
        <color rgb="FFFF0000"/>
        <rFont val="Calibri"/>
        <family val="2"/>
        <scheme val="minor"/>
      </rPr>
      <t xml:space="preserve"> 3SWZ</t>
    </r>
  </si>
  <si>
    <r>
      <rPr>
        <b/>
        <sz val="12"/>
        <color theme="4" tint="-0.499984740745262"/>
        <rFont val="Calibri"/>
        <family val="2"/>
        <scheme val="minor"/>
      </rPr>
      <t>CYP19A1</t>
    </r>
    <r>
      <rPr>
        <sz val="12"/>
        <color rgb="FFFF0000"/>
        <rFont val="Calibri"/>
        <family val="2"/>
        <scheme val="minor"/>
      </rPr>
      <t xml:space="preserve"> 3S79</t>
    </r>
  </si>
  <si>
    <r>
      <rPr>
        <b/>
        <sz val="12"/>
        <color theme="4" tint="-0.499984740745262"/>
        <rFont val="Calibri"/>
        <family val="2"/>
        <scheme val="minor"/>
      </rPr>
      <t>CYP21A2</t>
    </r>
    <r>
      <rPr>
        <sz val="12"/>
        <color rgb="FFFF0000"/>
        <rFont val="Calibri"/>
        <family val="2"/>
        <scheme val="minor"/>
      </rPr>
      <t xml:space="preserve"> 4Y8W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</si>
</sst>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8" x14ac:knownFonts="1"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164" fontId="2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textRotation="90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6255144032921"/>
          <c:y val="2.665844017094017E-2"/>
          <c:w val="0.85061604938271607"/>
          <c:h val="0.852144337606837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all_best_scores!$H$2</c:f>
              <c:strCache>
                <c:ptCount val="1"/>
                <c:pt idx="0">
                  <c:v>CYP19A1 3S79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A7-D740-84F4-9AD55D7BB849}"/>
              </c:ext>
            </c:extLst>
          </c:dPt>
          <c:dPt>
            <c:idx val="1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A7-D740-84F4-9AD55D7BB849}"/>
              </c:ext>
            </c:extLst>
          </c:dPt>
          <c:dPt>
            <c:idx val="2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A7-D740-84F4-9AD55D7BB849}"/>
              </c:ext>
            </c:extLst>
          </c:dPt>
          <c:dPt>
            <c:idx val="17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A7-D740-84F4-9AD55D7BB849}"/>
              </c:ext>
            </c:extLst>
          </c:dPt>
          <c:dPt>
            <c:idx val="25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F9A-754D-9B93-807E0906E410}"/>
              </c:ext>
            </c:extLst>
          </c:dPt>
          <c:dPt>
            <c:idx val="28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F9A-754D-9B93-807E0906E410}"/>
              </c:ext>
            </c:extLst>
          </c:dPt>
          <c:dPt>
            <c:idx val="4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F9A-754D-9B93-807E0906E410}"/>
              </c:ext>
            </c:extLst>
          </c:dPt>
          <c:dPt>
            <c:idx val="49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F9A-754D-9B93-807E0906E410}"/>
              </c:ext>
            </c:extLst>
          </c:dPt>
          <c:dPt>
            <c:idx val="5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F9A-754D-9B93-807E0906E410}"/>
              </c:ext>
            </c:extLst>
          </c:dPt>
          <c:dPt>
            <c:idx val="52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9A-754D-9B93-807E0906E410}"/>
              </c:ext>
            </c:extLst>
          </c:dPt>
          <c:dPt>
            <c:idx val="53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A7-D740-84F4-9AD55D7BB849}"/>
              </c:ext>
            </c:extLst>
          </c:dPt>
          <c:dPt>
            <c:idx val="55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F9A-754D-9B93-807E0906E410}"/>
              </c:ext>
            </c:extLst>
          </c:dPt>
          <c:dPt>
            <c:idx val="58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F9A-754D-9B93-807E0906E410}"/>
              </c:ext>
            </c:extLst>
          </c:dPt>
          <c:dPt>
            <c:idx val="59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F9A-754D-9B93-807E0906E410}"/>
              </c:ext>
            </c:extLst>
          </c:dPt>
          <c:dPt>
            <c:idx val="6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F9A-754D-9B93-807E0906E410}"/>
              </c:ext>
            </c:extLst>
          </c:dPt>
          <c:dPt>
            <c:idx val="61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A7-D740-84F4-9AD55D7BB849}"/>
              </c:ext>
            </c:extLst>
          </c:dPt>
          <c:dPt>
            <c:idx val="71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A7-D740-84F4-9AD55D7BB849}"/>
              </c:ext>
            </c:extLst>
          </c:dPt>
          <c:dPt>
            <c:idx val="72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A7-D740-84F4-9AD55D7BB849}"/>
              </c:ext>
            </c:extLst>
          </c:dPt>
          <c:dPt>
            <c:idx val="74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A7-D740-84F4-9AD55D7BB849}"/>
              </c:ext>
            </c:extLst>
          </c:dPt>
          <c:xVal>
            <c:numRef>
              <c:f>all_best_scores!$G$3:$G$83</c:f>
              <c:numCache>
                <c:formatCode>0.0</c:formatCode>
                <c:ptCount val="81"/>
                <c:pt idx="0">
                  <c:v>-7.11</c:v>
                </c:pt>
                <c:pt idx="1">
                  <c:v>-6.8209999999999997</c:v>
                </c:pt>
                <c:pt idx="2">
                  <c:v>-6.45</c:v>
                </c:pt>
                <c:pt idx="3">
                  <c:v>-5.4459999999999997</c:v>
                </c:pt>
                <c:pt idx="4">
                  <c:v>-6.8280000000000003</c:v>
                </c:pt>
                <c:pt idx="5">
                  <c:v>-6.13</c:v>
                </c:pt>
                <c:pt idx="6">
                  <c:v>-5.9790000000000001</c:v>
                </c:pt>
                <c:pt idx="7">
                  <c:v>-6.3029999999999999</c:v>
                </c:pt>
                <c:pt idx="8">
                  <c:v>-5.8159999999999998</c:v>
                </c:pt>
                <c:pt idx="9">
                  <c:v>-5.6050000000000004</c:v>
                </c:pt>
                <c:pt idx="10">
                  <c:v>-6.2</c:v>
                </c:pt>
                <c:pt idx="11">
                  <c:v>-6.18</c:v>
                </c:pt>
                <c:pt idx="12">
                  <c:v>-6.3170000000000002</c:v>
                </c:pt>
                <c:pt idx="13">
                  <c:v>-5.8970000000000002</c:v>
                </c:pt>
                <c:pt idx="14">
                  <c:v>-6.202</c:v>
                </c:pt>
                <c:pt idx="15">
                  <c:v>-6.0709999999999997</c:v>
                </c:pt>
                <c:pt idx="16">
                  <c:v>-6.2530000000000001</c:v>
                </c:pt>
                <c:pt idx="17">
                  <c:v>-5.258</c:v>
                </c:pt>
                <c:pt idx="18">
                  <c:v>-5.6120000000000001</c:v>
                </c:pt>
                <c:pt idx="19">
                  <c:v>-6.2880000000000003</c:v>
                </c:pt>
                <c:pt idx="20">
                  <c:v>-6.2039999999999997</c:v>
                </c:pt>
                <c:pt idx="21">
                  <c:v>-6.2309999999999999</c:v>
                </c:pt>
                <c:pt idx="22">
                  <c:v>-5.8920000000000003</c:v>
                </c:pt>
                <c:pt idx="23">
                  <c:v>-5.9130000000000003</c:v>
                </c:pt>
                <c:pt idx="24">
                  <c:v>-5.7329999999999997</c:v>
                </c:pt>
                <c:pt idx="25">
                  <c:v>-5.976</c:v>
                </c:pt>
                <c:pt idx="26">
                  <c:v>-5.88</c:v>
                </c:pt>
                <c:pt idx="27">
                  <c:v>-5.399</c:v>
                </c:pt>
                <c:pt idx="28">
                  <c:v>-6.1790000000000003</c:v>
                </c:pt>
                <c:pt idx="29">
                  <c:v>-6.1619999999999999</c:v>
                </c:pt>
                <c:pt idx="30">
                  <c:v>-5.3259999999999996</c:v>
                </c:pt>
                <c:pt idx="31">
                  <c:v>-5.2409999999999997</c:v>
                </c:pt>
                <c:pt idx="32">
                  <c:v>-5.5590000000000002</c:v>
                </c:pt>
                <c:pt idx="33">
                  <c:v>-4.7439999999999998</c:v>
                </c:pt>
                <c:pt idx="34">
                  <c:v>-6.0209999999999999</c:v>
                </c:pt>
                <c:pt idx="35">
                  <c:v>-6.0229999999999997</c:v>
                </c:pt>
                <c:pt idx="36">
                  <c:v>-5.6840000000000002</c:v>
                </c:pt>
                <c:pt idx="37">
                  <c:v>-5.2210000000000001</c:v>
                </c:pt>
                <c:pt idx="38">
                  <c:v>-6.335</c:v>
                </c:pt>
                <c:pt idx="39">
                  <c:v>-5.8979999999999997</c:v>
                </c:pt>
                <c:pt idx="40">
                  <c:v>-5.0259999999999998</c:v>
                </c:pt>
                <c:pt idx="41">
                  <c:v>-5.3529999999999998</c:v>
                </c:pt>
                <c:pt idx="42">
                  <c:v>-4.5490000000000004</c:v>
                </c:pt>
                <c:pt idx="43">
                  <c:v>-6.1740000000000004</c:v>
                </c:pt>
                <c:pt idx="44">
                  <c:v>-5.3440000000000003</c:v>
                </c:pt>
                <c:pt idx="45">
                  <c:v>-5.6829999999999998</c:v>
                </c:pt>
                <c:pt idx="46">
                  <c:v>-5.5030000000000001</c:v>
                </c:pt>
                <c:pt idx="47">
                  <c:v>-5.4809999999999999</c:v>
                </c:pt>
                <c:pt idx="48">
                  <c:v>-5.7729999999999997</c:v>
                </c:pt>
                <c:pt idx="49">
                  <c:v>-5.6619999999999999</c:v>
                </c:pt>
                <c:pt idx="50">
                  <c:v>-6.242</c:v>
                </c:pt>
                <c:pt idx="51">
                  <c:v>-5.8730000000000002</c:v>
                </c:pt>
                <c:pt idx="52">
                  <c:v>-5.0759999999999996</c:v>
                </c:pt>
                <c:pt idx="53">
                  <c:v>-2.504</c:v>
                </c:pt>
                <c:pt idx="54">
                  <c:v>-5.42</c:v>
                </c:pt>
                <c:pt idx="55">
                  <c:v>-6.0819999999999999</c:v>
                </c:pt>
                <c:pt idx="56">
                  <c:v>-5.4829999999999997</c:v>
                </c:pt>
                <c:pt idx="57">
                  <c:v>-4.8979999999999997</c:v>
                </c:pt>
                <c:pt idx="58">
                  <c:v>-4.7039999999999997</c:v>
                </c:pt>
                <c:pt idx="59">
                  <c:v>-3.2429999999999999</c:v>
                </c:pt>
                <c:pt idx="60">
                  <c:v>-3.5049999999999999</c:v>
                </c:pt>
                <c:pt idx="61">
                  <c:v>-2.5550000000000002</c:v>
                </c:pt>
                <c:pt idx="62">
                  <c:v>-5.3209999999999997</c:v>
                </c:pt>
                <c:pt idx="63">
                  <c:v>-3.1469999999999998</c:v>
                </c:pt>
                <c:pt idx="64">
                  <c:v>-2.6520000000000001</c:v>
                </c:pt>
                <c:pt idx="65">
                  <c:v>-4.2460000000000004</c:v>
                </c:pt>
                <c:pt idx="66">
                  <c:v>-5.4080000000000004</c:v>
                </c:pt>
                <c:pt idx="67">
                  <c:v>-4.1360000000000001</c:v>
                </c:pt>
                <c:pt idx="68">
                  <c:v>-4.13</c:v>
                </c:pt>
                <c:pt idx="69">
                  <c:v>-4.3929999999999998</c:v>
                </c:pt>
                <c:pt idx="70">
                  <c:v>-4.3879999999999999</c:v>
                </c:pt>
                <c:pt idx="71">
                  <c:v>-1.506</c:v>
                </c:pt>
                <c:pt idx="72">
                  <c:v>-2.5569999999999999</c:v>
                </c:pt>
                <c:pt idx="73">
                  <c:v>-3.9329999999999998</c:v>
                </c:pt>
                <c:pt idx="74">
                  <c:v>-2.0150000000000001</c:v>
                </c:pt>
                <c:pt idx="75">
                  <c:v>-3.0880000000000001</c:v>
                </c:pt>
                <c:pt idx="76">
                  <c:v>-2.75</c:v>
                </c:pt>
                <c:pt idx="77">
                  <c:v>-3.706</c:v>
                </c:pt>
                <c:pt idx="78">
                  <c:v>-4.1429999999999998</c:v>
                </c:pt>
                <c:pt idx="79">
                  <c:v>-3.5579999999999998</c:v>
                </c:pt>
                <c:pt idx="80">
                  <c:v>-3.3820000000000001</c:v>
                </c:pt>
              </c:numCache>
            </c:numRef>
          </c:xVal>
          <c:yVal>
            <c:numRef>
              <c:f>all_best_scores!$H$3:$H$83</c:f>
              <c:numCache>
                <c:formatCode>0.0</c:formatCode>
                <c:ptCount val="81"/>
                <c:pt idx="0">
                  <c:v>-8.2490000000000006</c:v>
                </c:pt>
                <c:pt idx="1">
                  <c:v>-8.1850000000000005</c:v>
                </c:pt>
                <c:pt idx="2">
                  <c:v>-8.0939999999999994</c:v>
                </c:pt>
                <c:pt idx="3">
                  <c:v>-6.42</c:v>
                </c:pt>
                <c:pt idx="4">
                  <c:v>-6.6079999999999997</c:v>
                </c:pt>
                <c:pt idx="5">
                  <c:v>-6.9</c:v>
                </c:pt>
                <c:pt idx="6">
                  <c:v>-6.5780000000000003</c:v>
                </c:pt>
                <c:pt idx="7">
                  <c:v>-6.8239999999999998</c:v>
                </c:pt>
                <c:pt idx="8">
                  <c:v>-6.0579999999999998</c:v>
                </c:pt>
                <c:pt idx="9">
                  <c:v>-6.1020000000000003</c:v>
                </c:pt>
                <c:pt idx="10">
                  <c:v>-6.5810000000000004</c:v>
                </c:pt>
                <c:pt idx="11">
                  <c:v>-6.7910000000000004</c:v>
                </c:pt>
                <c:pt idx="12">
                  <c:v>-6.7119999999999997</c:v>
                </c:pt>
                <c:pt idx="13">
                  <c:v>-5.7510000000000003</c:v>
                </c:pt>
                <c:pt idx="14">
                  <c:v>-6.5789999999999997</c:v>
                </c:pt>
                <c:pt idx="15">
                  <c:v>-6.5590000000000002</c:v>
                </c:pt>
                <c:pt idx="16">
                  <c:v>-6.556</c:v>
                </c:pt>
                <c:pt idx="17">
                  <c:v>-6.9720000000000004</c:v>
                </c:pt>
                <c:pt idx="18">
                  <c:v>-6.5670000000000002</c:v>
                </c:pt>
                <c:pt idx="19">
                  <c:v>-6.68</c:v>
                </c:pt>
                <c:pt idx="20">
                  <c:v>-6.6239999999999997</c:v>
                </c:pt>
                <c:pt idx="21">
                  <c:v>-6.782</c:v>
                </c:pt>
                <c:pt idx="22">
                  <c:v>-6.7050000000000001</c:v>
                </c:pt>
                <c:pt idx="23">
                  <c:v>-6.0960000000000001</c:v>
                </c:pt>
                <c:pt idx="24">
                  <c:v>-6.7080000000000002</c:v>
                </c:pt>
                <c:pt idx="25">
                  <c:v>-6.4509999999999996</c:v>
                </c:pt>
                <c:pt idx="26">
                  <c:v>-6.4669999999999996</c:v>
                </c:pt>
                <c:pt idx="27">
                  <c:v>-5.3170000000000002</c:v>
                </c:pt>
                <c:pt idx="28">
                  <c:v>-6.7690000000000001</c:v>
                </c:pt>
                <c:pt idx="29">
                  <c:v>-6.5339999999999998</c:v>
                </c:pt>
                <c:pt idx="30">
                  <c:v>-5.5510000000000002</c:v>
                </c:pt>
                <c:pt idx="31">
                  <c:v>-6.0060000000000002</c:v>
                </c:pt>
                <c:pt idx="32">
                  <c:v>-5.57</c:v>
                </c:pt>
                <c:pt idx="33">
                  <c:v>-5.3319999999999999</c:v>
                </c:pt>
                <c:pt idx="34">
                  <c:v>-6.6040000000000001</c:v>
                </c:pt>
                <c:pt idx="35">
                  <c:v>-6.6379999999999999</c:v>
                </c:pt>
                <c:pt idx="36">
                  <c:v>-6.4880000000000004</c:v>
                </c:pt>
                <c:pt idx="37">
                  <c:v>-6.6219999999999999</c:v>
                </c:pt>
                <c:pt idx="38">
                  <c:v>-6.8029999999999999</c:v>
                </c:pt>
                <c:pt idx="39">
                  <c:v>-6.4509999999999996</c:v>
                </c:pt>
                <c:pt idx="40">
                  <c:v>-4.8479999999999999</c:v>
                </c:pt>
                <c:pt idx="41">
                  <c:v>-5.4870000000000001</c:v>
                </c:pt>
                <c:pt idx="42">
                  <c:v>-5.6680000000000001</c:v>
                </c:pt>
                <c:pt idx="43">
                  <c:v>-6.7469999999999999</c:v>
                </c:pt>
                <c:pt idx="44">
                  <c:v>-5.7670000000000003</c:v>
                </c:pt>
                <c:pt idx="45">
                  <c:v>-6.649</c:v>
                </c:pt>
                <c:pt idx="46">
                  <c:v>-5.2240000000000002</c:v>
                </c:pt>
                <c:pt idx="47">
                  <c:v>-6.35</c:v>
                </c:pt>
                <c:pt idx="48">
                  <c:v>-6.5579999999999998</c:v>
                </c:pt>
                <c:pt idx="49">
                  <c:v>-5.6829999999999998</c:v>
                </c:pt>
                <c:pt idx="50">
                  <c:v>-6.4640000000000004</c:v>
                </c:pt>
                <c:pt idx="51">
                  <c:v>-6.4980000000000002</c:v>
                </c:pt>
                <c:pt idx="52">
                  <c:v>-6.9219999999999997</c:v>
                </c:pt>
                <c:pt idx="53">
                  <c:v>-3.35</c:v>
                </c:pt>
                <c:pt idx="54">
                  <c:v>-5.476</c:v>
                </c:pt>
                <c:pt idx="55">
                  <c:v>-6.3540000000000001</c:v>
                </c:pt>
                <c:pt idx="56">
                  <c:v>-5.16</c:v>
                </c:pt>
                <c:pt idx="57">
                  <c:v>-5.101</c:v>
                </c:pt>
                <c:pt idx="58">
                  <c:v>-3.851</c:v>
                </c:pt>
                <c:pt idx="59">
                  <c:v>-4.74</c:v>
                </c:pt>
                <c:pt idx="60">
                  <c:v>-4.2709999999999999</c:v>
                </c:pt>
                <c:pt idx="61">
                  <c:v>-3.0649999999999999</c:v>
                </c:pt>
                <c:pt idx="62">
                  <c:v>-5.5549999999999997</c:v>
                </c:pt>
                <c:pt idx="63">
                  <c:v>-4.2549999999999999</c:v>
                </c:pt>
                <c:pt idx="64">
                  <c:v>-3.9870000000000001</c:v>
                </c:pt>
                <c:pt idx="65">
                  <c:v>-4.7050000000000001</c:v>
                </c:pt>
                <c:pt idx="66">
                  <c:v>-5.6669999999999998</c:v>
                </c:pt>
                <c:pt idx="67">
                  <c:v>-4.7720000000000002</c:v>
                </c:pt>
                <c:pt idx="68">
                  <c:v>-5.5679999999999996</c:v>
                </c:pt>
                <c:pt idx="69">
                  <c:v>-4.9909999999999997</c:v>
                </c:pt>
                <c:pt idx="70">
                  <c:v>-5.2409999999999997</c:v>
                </c:pt>
                <c:pt idx="71">
                  <c:v>-2.5630000000000002</c:v>
                </c:pt>
                <c:pt idx="72">
                  <c:v>-3.1459999999999999</c:v>
                </c:pt>
                <c:pt idx="73">
                  <c:v>-4.4800000000000004</c:v>
                </c:pt>
                <c:pt idx="74">
                  <c:v>-2.5510000000000002</c:v>
                </c:pt>
                <c:pt idx="75">
                  <c:v>-4.29</c:v>
                </c:pt>
                <c:pt idx="76">
                  <c:v>-4.58</c:v>
                </c:pt>
                <c:pt idx="77">
                  <c:v>-4.4850000000000003</c:v>
                </c:pt>
                <c:pt idx="78">
                  <c:v>-3.9470000000000001</c:v>
                </c:pt>
                <c:pt idx="79">
                  <c:v>-3.6669999999999998</c:v>
                </c:pt>
                <c:pt idx="80">
                  <c:v>-3.5819999999999999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9A-754D-9B93-807E0906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947135"/>
        <c:axId val="29830176"/>
      </c:scatterChart>
      <c:valAx>
        <c:axId val="1840947135"/>
        <c:scaling>
          <c:orientation val="maxMin"/>
          <c:max val="-1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400"/>
                  <a:t>CYP17A1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30176"/>
        <c:crosses val="max"/>
        <c:crossBetween val="midCat"/>
      </c:valAx>
      <c:valAx>
        <c:axId val="29830176"/>
        <c:scaling>
          <c:orientation val="maxMin"/>
          <c:max val="-2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400"/>
                  <a:t>CYP19A1</a:t>
                </a:r>
              </a:p>
            </c:rich>
          </c:tx>
          <c:layout>
            <c:manualLayout>
              <c:xMode val="edge"/>
              <c:yMode val="edge"/>
              <c:x val="1.5679012345679012E-2"/>
              <c:y val="0.38945448717948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947135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635000</xdr:colOff>
      <xdr:row>14</xdr:row>
      <xdr:rowOff>101600</xdr:rowOff>
    </xdr:from>
    <xdr:to>
      <xdr:col>31</xdr:col>
      <xdr:colOff>258500</xdr:colOff>
      <xdr:row>60</xdr:row>
      <xdr:rowOff>114400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3DE817-EFA2-A54C-AE4E-7A6F2BC21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8"/>
  <sheetViews>
    <sheetView tabSelected="1" zoomScaleNormal="100" workbookViewId="0">
      <pane ySplit="2" topLeftCell="A3" activePane="bottomLeft" state="frozen"/>
      <selection pane="bottomLeft" activeCell="N2" sqref="N2"/>
    </sheetView>
  </sheetViews>
  <sheetFormatPr defaultColWidth="8.85546875" defaultRowHeight="15.75" x14ac:dyDescent="0.25"/>
  <cols>
    <col min="1" max="1" width="8.85546875" style="2"/>
    <col min="2" max="2" width="32.28515625" style="2" customWidth="1"/>
    <col min="3" max="3" width="26.7109375" style="2" customWidth="1"/>
    <col min="4" max="4" width="12.85546875" style="4" customWidth="1"/>
    <col min="5" max="5" width="2.28515625" style="2" customWidth="1"/>
    <col min="6" max="6" width="18.42578125" style="6" customWidth="1"/>
    <col min="7" max="7" width="18.85546875" style="6" customWidth="1"/>
    <col min="8" max="8" width="19.140625" style="6" customWidth="1"/>
    <col min="9" max="9" width="19" style="6" customWidth="1"/>
    <col min="10" max="10" width="2.28515625" style="2" customWidth="1"/>
    <col min="11" max="11" width="17.85546875" style="6" bestFit="1" customWidth="1"/>
    <col min="12" max="12" width="18" style="6" customWidth="1"/>
    <col min="13" max="13" width="17" style="6" customWidth="1"/>
    <col min="14" max="14" width="17.42578125" style="6" customWidth="1"/>
    <col min="15" max="15" width="2.28515625" style="2" customWidth="1"/>
    <col min="16" max="16" width="8.85546875" style="16"/>
    <col min="17" max="16384" width="8.85546875" style="2"/>
  </cols>
  <sheetData>
    <row r="1" spans="2:16" x14ac:dyDescent="0.25">
      <c r="F1" s="32" t="s">
        <v>276</v>
      </c>
      <c r="G1" s="31"/>
      <c r="H1" s="31"/>
      <c r="I1" s="31"/>
      <c r="K1" s="32" t="s">
        <v>277</v>
      </c>
      <c r="L1" s="31"/>
      <c r="M1" s="31"/>
      <c r="N1" s="31"/>
    </row>
    <row r="2" spans="2:16" s="1" customFormat="1" x14ac:dyDescent="0.25">
      <c r="B2" s="28" t="s">
        <v>0</v>
      </c>
      <c r="C2" s="28" t="s">
        <v>1</v>
      </c>
      <c r="D2" s="29" t="s">
        <v>2</v>
      </c>
      <c r="F2" s="5" t="s">
        <v>278</v>
      </c>
      <c r="G2" s="5" t="s">
        <v>279</v>
      </c>
      <c r="H2" s="5" t="s">
        <v>280</v>
      </c>
      <c r="I2" s="5" t="s">
        <v>281</v>
      </c>
      <c r="K2" s="5" t="s">
        <v>278</v>
      </c>
      <c r="L2" s="5" t="s">
        <v>279</v>
      </c>
      <c r="M2" s="5" t="s">
        <v>280</v>
      </c>
      <c r="N2" s="5" t="s">
        <v>281</v>
      </c>
      <c r="P2" s="18" t="s">
        <v>275</v>
      </c>
    </row>
    <row r="3" spans="2:16" x14ac:dyDescent="0.25">
      <c r="B3" s="2" t="s">
        <v>158</v>
      </c>
      <c r="C3" s="2" t="s">
        <v>159</v>
      </c>
      <c r="D3" s="4" t="s">
        <v>160</v>
      </c>
      <c r="F3" s="7">
        <v>-7.55</v>
      </c>
      <c r="G3" s="7">
        <v>-7.11</v>
      </c>
      <c r="H3" s="7">
        <v>-8.2490000000000006</v>
      </c>
      <c r="I3" s="7">
        <v>-7.431</v>
      </c>
      <c r="K3" s="7">
        <v>-5.9749999999999996</v>
      </c>
      <c r="L3" s="7">
        <v>-5.4390000000000001</v>
      </c>
      <c r="M3" s="7">
        <v>-6.03</v>
      </c>
      <c r="N3" s="7">
        <v>-7.3739999999999997</v>
      </c>
      <c r="P3" s="17">
        <f t="shared" ref="P3:P34" si="0">SUM(F3:N3)</f>
        <v>-55.158000000000001</v>
      </c>
    </row>
    <row r="4" spans="2:16" x14ac:dyDescent="0.25">
      <c r="B4" s="2" t="s">
        <v>80</v>
      </c>
      <c r="C4" s="2" t="s">
        <v>81</v>
      </c>
      <c r="D4" s="4" t="s">
        <v>82</v>
      </c>
      <c r="F4" s="7">
        <v>-7.1180000000000003</v>
      </c>
      <c r="G4" s="7">
        <v>-6.8209999999999997</v>
      </c>
      <c r="H4" s="7">
        <v>-8.1850000000000005</v>
      </c>
      <c r="I4" s="7">
        <v>-7.3419999999999996</v>
      </c>
      <c r="K4" s="7">
        <v>-6.3819999999999997</v>
      </c>
      <c r="L4" s="7">
        <v>-5.3079999999999998</v>
      </c>
      <c r="M4" s="7">
        <v>-5.9569999999999999</v>
      </c>
      <c r="N4" s="7">
        <v>-6.3019999999999996</v>
      </c>
      <c r="P4" s="17">
        <f t="shared" si="0"/>
        <v>-53.414999999999999</v>
      </c>
    </row>
    <row r="5" spans="2:16" x14ac:dyDescent="0.25">
      <c r="B5" s="2" t="s">
        <v>188</v>
      </c>
      <c r="C5" s="2" t="s">
        <v>189</v>
      </c>
      <c r="D5" s="4" t="s">
        <v>190</v>
      </c>
      <c r="F5" s="7">
        <v>-7.0620000000000003</v>
      </c>
      <c r="G5" s="7">
        <v>-6.45</v>
      </c>
      <c r="H5" s="7">
        <v>-8.0939999999999994</v>
      </c>
      <c r="I5" s="7">
        <v>-7.3949999999999996</v>
      </c>
      <c r="K5" s="7">
        <v>-5.4870000000000001</v>
      </c>
      <c r="L5" s="7">
        <v>-4.9320000000000004</v>
      </c>
      <c r="M5" s="7">
        <v>-6.1379999999999999</v>
      </c>
      <c r="N5" s="7">
        <v>-7.0449999999999999</v>
      </c>
      <c r="P5" s="17">
        <f t="shared" si="0"/>
        <v>-52.603000000000002</v>
      </c>
    </row>
    <row r="6" spans="2:16" x14ac:dyDescent="0.25">
      <c r="B6" s="2" t="s">
        <v>255</v>
      </c>
      <c r="C6" s="2" t="s">
        <v>220</v>
      </c>
      <c r="D6" s="4" t="s">
        <v>229</v>
      </c>
      <c r="F6" s="25">
        <v>-7.3</v>
      </c>
      <c r="G6" s="25">
        <v>-5.4459999999999997</v>
      </c>
      <c r="H6" s="25">
        <v>-6.42</v>
      </c>
      <c r="I6" s="25">
        <v>-7.0650000000000004</v>
      </c>
      <c r="K6" s="25">
        <v>-5.125</v>
      </c>
      <c r="L6" s="25">
        <v>-5.6020000000000003</v>
      </c>
      <c r="M6" s="25">
        <v>-5.8129999999999997</v>
      </c>
      <c r="N6" s="25">
        <v>-7.8819999999999997</v>
      </c>
      <c r="P6" s="17">
        <f t="shared" si="0"/>
        <v>-50.652999999999999</v>
      </c>
    </row>
    <row r="7" spans="2:16" x14ac:dyDescent="0.25">
      <c r="B7" s="2" t="s">
        <v>23</v>
      </c>
      <c r="C7" s="2" t="s">
        <v>24</v>
      </c>
      <c r="D7" s="4" t="s">
        <v>25</v>
      </c>
      <c r="F7" s="7">
        <v>-6.9050000000000002</v>
      </c>
      <c r="G7" s="7">
        <v>-6.8280000000000003</v>
      </c>
      <c r="H7" s="7">
        <v>-6.6079999999999997</v>
      </c>
      <c r="I7" s="7">
        <v>-6.766</v>
      </c>
      <c r="K7" s="7">
        <v>-5.4870000000000001</v>
      </c>
      <c r="L7" s="7">
        <v>-5.0490000000000004</v>
      </c>
      <c r="M7" s="7">
        <v>-4.226</v>
      </c>
      <c r="N7" s="7">
        <v>-5.32</v>
      </c>
      <c r="P7" s="17">
        <f t="shared" si="0"/>
        <v>-47.189</v>
      </c>
    </row>
    <row r="8" spans="2:16" x14ac:dyDescent="0.25">
      <c r="B8" s="2" t="s">
        <v>59</v>
      </c>
      <c r="C8" s="2" t="s">
        <v>60</v>
      </c>
      <c r="D8" s="4" t="s">
        <v>61</v>
      </c>
      <c r="F8" s="7">
        <v>-7.2839999999999998</v>
      </c>
      <c r="G8" s="7">
        <v>-6.13</v>
      </c>
      <c r="H8" s="7">
        <v>-6.9</v>
      </c>
      <c r="I8" s="7">
        <v>-7.2450000000000001</v>
      </c>
      <c r="K8" s="7">
        <v>-3.66</v>
      </c>
      <c r="L8" s="7">
        <v>-5.367</v>
      </c>
      <c r="M8" s="7">
        <v>-5.0289999999999999</v>
      </c>
      <c r="N8" s="7">
        <v>-5.4740000000000002</v>
      </c>
      <c r="P8" s="17">
        <f t="shared" si="0"/>
        <v>-47.088999999999999</v>
      </c>
    </row>
    <row r="9" spans="2:16" x14ac:dyDescent="0.25">
      <c r="B9" s="2" t="s">
        <v>65</v>
      </c>
      <c r="C9" s="2" t="s">
        <v>66</v>
      </c>
      <c r="D9" s="4" t="s">
        <v>67</v>
      </c>
      <c r="F9" s="7">
        <v>-6.9370000000000003</v>
      </c>
      <c r="G9" s="7">
        <v>-5.9790000000000001</v>
      </c>
      <c r="H9" s="7">
        <v>-6.5780000000000003</v>
      </c>
      <c r="I9" s="7">
        <v>-6.101</v>
      </c>
      <c r="K9" s="7">
        <v>-4.8970000000000002</v>
      </c>
      <c r="L9" s="7">
        <v>-4.4930000000000003</v>
      </c>
      <c r="M9" s="7">
        <v>-6.2130000000000001</v>
      </c>
      <c r="N9" s="7">
        <v>-5.4429999999999996</v>
      </c>
      <c r="P9" s="17">
        <f t="shared" si="0"/>
        <v>-46.640999999999998</v>
      </c>
    </row>
    <row r="10" spans="2:16" x14ac:dyDescent="0.25">
      <c r="B10" s="2" t="s">
        <v>248</v>
      </c>
      <c r="C10" s="2" t="s">
        <v>218</v>
      </c>
      <c r="D10" s="4" t="s">
        <v>228</v>
      </c>
      <c r="F10" s="25">
        <v>-6.2370000000000001</v>
      </c>
      <c r="G10" s="25">
        <v>-6.3029999999999999</v>
      </c>
      <c r="H10" s="25">
        <v>-6.8239999999999998</v>
      </c>
      <c r="I10" s="25">
        <v>-6.2649999999999997</v>
      </c>
      <c r="K10" s="25">
        <v>-5.173</v>
      </c>
      <c r="L10" s="25">
        <v>-4.5640000000000001</v>
      </c>
      <c r="M10" s="25">
        <v>-5.391</v>
      </c>
      <c r="N10" s="25">
        <v>-5.657</v>
      </c>
      <c r="P10" s="17">
        <f t="shared" si="0"/>
        <v>-46.414000000000001</v>
      </c>
    </row>
    <row r="11" spans="2:16" x14ac:dyDescent="0.25">
      <c r="B11" s="2" t="s">
        <v>86</v>
      </c>
      <c r="C11" s="2" t="s">
        <v>87</v>
      </c>
      <c r="D11" s="4" t="s">
        <v>88</v>
      </c>
      <c r="F11" s="7">
        <v>-7.2009999999999996</v>
      </c>
      <c r="G11" s="7">
        <v>-5.8159999999999998</v>
      </c>
      <c r="H11" s="7">
        <v>-6.0579999999999998</v>
      </c>
      <c r="I11" s="7">
        <v>-6.1310000000000002</v>
      </c>
      <c r="K11" s="7">
        <v>-5.423</v>
      </c>
      <c r="L11" s="7">
        <v>-4.3810000000000002</v>
      </c>
      <c r="M11" s="7">
        <v>-6.4720000000000004</v>
      </c>
      <c r="N11" s="7">
        <v>-4.8410000000000002</v>
      </c>
      <c r="P11" s="17">
        <f t="shared" si="0"/>
        <v>-46.323</v>
      </c>
    </row>
    <row r="12" spans="2:16" x14ac:dyDescent="0.25">
      <c r="B12" s="2" t="s">
        <v>254</v>
      </c>
      <c r="C12" s="2" t="s">
        <v>221</v>
      </c>
      <c r="D12" s="4" t="s">
        <v>234</v>
      </c>
      <c r="F12" s="25">
        <v>-6.1790000000000003</v>
      </c>
      <c r="G12" s="25">
        <v>-5.6050000000000004</v>
      </c>
      <c r="H12" s="25">
        <v>-6.1020000000000003</v>
      </c>
      <c r="I12" s="25">
        <v>-5.766</v>
      </c>
      <c r="K12" s="25">
        <v>-5.2969999999999997</v>
      </c>
      <c r="L12" s="25">
        <v>-4.92</v>
      </c>
      <c r="M12" s="25">
        <v>-6.4640000000000004</v>
      </c>
      <c r="N12" s="25">
        <v>-5.89</v>
      </c>
      <c r="P12" s="17">
        <f t="shared" si="0"/>
        <v>-46.222999999999999</v>
      </c>
    </row>
    <row r="13" spans="2:16" x14ac:dyDescent="0.25">
      <c r="B13" s="2" t="s">
        <v>68</v>
      </c>
      <c r="C13" s="2" t="s">
        <v>69</v>
      </c>
      <c r="D13" s="4" t="s">
        <v>70</v>
      </c>
      <c r="F13" s="7">
        <v>-6.5490000000000004</v>
      </c>
      <c r="G13" s="7">
        <v>-6.2</v>
      </c>
      <c r="H13" s="7">
        <v>-6.5810000000000004</v>
      </c>
      <c r="I13" s="7">
        <v>-6.3339999999999996</v>
      </c>
      <c r="K13" s="7">
        <v>-4.7990000000000004</v>
      </c>
      <c r="L13" s="7">
        <v>-4.5229999999999997</v>
      </c>
      <c r="M13" s="7">
        <v>-5.6449999999999996</v>
      </c>
      <c r="N13" s="7">
        <v>-5.3559999999999999</v>
      </c>
      <c r="P13" s="17">
        <f t="shared" si="0"/>
        <v>-45.987000000000002</v>
      </c>
    </row>
    <row r="14" spans="2:16" x14ac:dyDescent="0.25">
      <c r="B14" s="2" t="s">
        <v>251</v>
      </c>
      <c r="C14" s="2" t="s">
        <v>219</v>
      </c>
      <c r="D14" s="4" t="s">
        <v>236</v>
      </c>
      <c r="F14" s="25">
        <v>-6.1959999999999997</v>
      </c>
      <c r="G14" s="25">
        <v>-6.18</v>
      </c>
      <c r="H14" s="25">
        <v>-6.7910000000000004</v>
      </c>
      <c r="I14" s="25">
        <v>-6.53</v>
      </c>
      <c r="K14" s="25">
        <v>-5.2450000000000001</v>
      </c>
      <c r="L14" s="25">
        <v>-5.3029999999999999</v>
      </c>
      <c r="M14" s="25">
        <v>-2.552</v>
      </c>
      <c r="N14" s="25">
        <v>-6.641</v>
      </c>
      <c r="P14" s="17">
        <f t="shared" si="0"/>
        <v>-45.438000000000002</v>
      </c>
    </row>
    <row r="15" spans="2:16" x14ac:dyDescent="0.25">
      <c r="B15" s="2" t="s">
        <v>38</v>
      </c>
      <c r="C15" s="2" t="s">
        <v>39</v>
      </c>
      <c r="D15" s="4" t="s">
        <v>40</v>
      </c>
      <c r="F15" s="7">
        <v>-6.1520000000000001</v>
      </c>
      <c r="G15" s="7">
        <v>-6.3170000000000002</v>
      </c>
      <c r="H15" s="7">
        <v>-6.7119999999999997</v>
      </c>
      <c r="I15" s="7">
        <v>-6.3129999999999997</v>
      </c>
      <c r="K15" s="7">
        <v>-4.8520000000000003</v>
      </c>
      <c r="L15" s="7">
        <v>-4.5179999999999998</v>
      </c>
      <c r="M15" s="7">
        <v>-5.5220000000000002</v>
      </c>
      <c r="N15" s="7">
        <v>-4.6180000000000003</v>
      </c>
      <c r="P15" s="17">
        <f t="shared" si="0"/>
        <v>-45.003999999999998</v>
      </c>
    </row>
    <row r="16" spans="2:16" x14ac:dyDescent="0.25">
      <c r="B16" s="2" t="s">
        <v>125</v>
      </c>
      <c r="C16" s="2" t="s">
        <v>126</v>
      </c>
      <c r="D16" s="4" t="s">
        <v>127</v>
      </c>
      <c r="F16" s="7">
        <v>-6.61</v>
      </c>
      <c r="G16" s="7">
        <v>-5.8970000000000002</v>
      </c>
      <c r="H16" s="7">
        <v>-5.7510000000000003</v>
      </c>
      <c r="I16" s="7">
        <v>-5.7320000000000002</v>
      </c>
      <c r="K16" s="7">
        <v>-4.883</v>
      </c>
      <c r="L16" s="7">
        <v>-4.375</v>
      </c>
      <c r="M16" s="7">
        <v>-5.6520000000000001</v>
      </c>
      <c r="N16" s="7">
        <v>-5.8419999999999996</v>
      </c>
      <c r="P16" s="17">
        <f t="shared" si="0"/>
        <v>-44.742000000000004</v>
      </c>
    </row>
    <row r="17" spans="2:16" x14ac:dyDescent="0.25">
      <c r="B17" s="2" t="s">
        <v>257</v>
      </c>
      <c r="C17" s="2" t="s">
        <v>259</v>
      </c>
      <c r="D17" s="4" t="s">
        <v>181</v>
      </c>
      <c r="F17" s="25">
        <v>-6.3319999999999999</v>
      </c>
      <c r="G17" s="25">
        <v>-6.202</v>
      </c>
      <c r="H17" s="25">
        <v>-6.5789999999999997</v>
      </c>
      <c r="I17" s="25">
        <v>-6.173</v>
      </c>
      <c r="K17" s="25">
        <v>-4.8289999999999997</v>
      </c>
      <c r="L17" s="25">
        <v>-4.2300000000000004</v>
      </c>
      <c r="M17" s="25">
        <v>-4.6440000000000001</v>
      </c>
      <c r="N17" s="25">
        <v>-5.702</v>
      </c>
      <c r="P17" s="17">
        <f t="shared" si="0"/>
        <v>-44.690999999999995</v>
      </c>
    </row>
    <row r="18" spans="2:16" x14ac:dyDescent="0.25">
      <c r="B18" s="2" t="s">
        <v>113</v>
      </c>
      <c r="C18" s="2" t="s">
        <v>114</v>
      </c>
      <c r="D18" s="4" t="s">
        <v>115</v>
      </c>
      <c r="F18" s="25">
        <v>-6.1769999999999996</v>
      </c>
      <c r="G18" s="25">
        <v>-6.0709999999999997</v>
      </c>
      <c r="H18" s="25">
        <v>-6.5590000000000002</v>
      </c>
      <c r="I18" s="25">
        <v>-6.0650000000000004</v>
      </c>
      <c r="K18" s="25">
        <v>-5.2210000000000001</v>
      </c>
      <c r="L18" s="25">
        <v>-4.3369999999999997</v>
      </c>
      <c r="M18" s="25">
        <v>-5.0229999999999997</v>
      </c>
      <c r="N18" s="25">
        <v>-5.1470000000000002</v>
      </c>
      <c r="P18" s="17">
        <f t="shared" si="0"/>
        <v>-44.6</v>
      </c>
    </row>
    <row r="19" spans="2:16" x14ac:dyDescent="0.25">
      <c r="B19" s="2" t="s">
        <v>247</v>
      </c>
      <c r="C19" s="2" t="s">
        <v>224</v>
      </c>
      <c r="D19" s="4" t="s">
        <v>226</v>
      </c>
      <c r="F19" s="25">
        <v>-5.9790000000000001</v>
      </c>
      <c r="G19" s="25">
        <v>-6.2530000000000001</v>
      </c>
      <c r="H19" s="25">
        <v>-6.556</v>
      </c>
      <c r="I19" s="25">
        <v>-6.04</v>
      </c>
      <c r="K19" s="25">
        <v>-4.5990000000000002</v>
      </c>
      <c r="L19" s="25">
        <v>-4.3520000000000003</v>
      </c>
      <c r="M19" s="25">
        <v>-5.0199999999999996</v>
      </c>
      <c r="N19" s="25">
        <v>-5.6619999999999999</v>
      </c>
      <c r="P19" s="17">
        <f t="shared" si="0"/>
        <v>-44.460999999999991</v>
      </c>
    </row>
    <row r="20" spans="2:16" x14ac:dyDescent="0.25">
      <c r="B20" s="2" t="s">
        <v>252</v>
      </c>
      <c r="C20" s="2" t="s">
        <v>260</v>
      </c>
      <c r="D20" s="4" t="s">
        <v>225</v>
      </c>
      <c r="F20" s="25">
        <v>-5.827</v>
      </c>
      <c r="G20" s="25">
        <v>-5.258</v>
      </c>
      <c r="H20" s="25">
        <v>-6.9720000000000004</v>
      </c>
      <c r="I20" s="25">
        <v>-5.577</v>
      </c>
      <c r="K20" s="25">
        <v>-5.2409999999999997</v>
      </c>
      <c r="L20" s="25">
        <v>-4.931</v>
      </c>
      <c r="M20" s="25">
        <v>-5.1890000000000001</v>
      </c>
      <c r="N20" s="25">
        <v>-5.415</v>
      </c>
      <c r="P20" s="17">
        <f t="shared" si="0"/>
        <v>-44.41</v>
      </c>
    </row>
    <row r="21" spans="2:16" x14ac:dyDescent="0.25">
      <c r="B21" s="2" t="s">
        <v>146</v>
      </c>
      <c r="C21" s="2" t="s">
        <v>147</v>
      </c>
      <c r="D21" s="4" t="s">
        <v>148</v>
      </c>
      <c r="F21" s="7">
        <v>-6.8259999999999996</v>
      </c>
      <c r="G21" s="7">
        <v>-5.6120000000000001</v>
      </c>
      <c r="H21" s="7">
        <v>-6.5670000000000002</v>
      </c>
      <c r="I21" s="7">
        <v>-6.3730000000000002</v>
      </c>
      <c r="K21" s="7">
        <v>-2.919</v>
      </c>
      <c r="L21" s="7">
        <v>-4.4770000000000003</v>
      </c>
      <c r="M21" s="7">
        <v>-7.07</v>
      </c>
      <c r="N21" s="7">
        <v>-4.5590000000000002</v>
      </c>
      <c r="P21" s="17">
        <f t="shared" si="0"/>
        <v>-44.402999999999999</v>
      </c>
    </row>
    <row r="22" spans="2:16" x14ac:dyDescent="0.25">
      <c r="B22" s="2" t="s">
        <v>29</v>
      </c>
      <c r="C22" s="2" t="s">
        <v>30</v>
      </c>
      <c r="D22" s="4" t="s">
        <v>31</v>
      </c>
      <c r="F22" s="7">
        <v>-6.1740000000000004</v>
      </c>
      <c r="G22" s="7">
        <v>-6.2880000000000003</v>
      </c>
      <c r="H22" s="7">
        <v>-6.68</v>
      </c>
      <c r="I22" s="7">
        <v>-5.931</v>
      </c>
      <c r="K22" s="7">
        <v>-4.33</v>
      </c>
      <c r="L22" s="7">
        <v>-4.3739999999999997</v>
      </c>
      <c r="M22" s="7">
        <v>-5.1909999999999998</v>
      </c>
      <c r="N22" s="7">
        <v>-5.3739999999999997</v>
      </c>
      <c r="P22" s="17">
        <f t="shared" si="0"/>
        <v>-44.342000000000006</v>
      </c>
    </row>
    <row r="23" spans="2:16" x14ac:dyDescent="0.25">
      <c r="B23" s="2" t="s">
        <v>32</v>
      </c>
      <c r="C23" s="2" t="s">
        <v>33</v>
      </c>
      <c r="D23" s="4" t="s">
        <v>34</v>
      </c>
      <c r="F23" s="7">
        <v>-6.3650000000000002</v>
      </c>
      <c r="G23" s="7">
        <v>-6.2039999999999997</v>
      </c>
      <c r="H23" s="7">
        <v>-6.6239999999999997</v>
      </c>
      <c r="I23" s="7">
        <v>-6.26</v>
      </c>
      <c r="K23" s="7">
        <v>-4.4130000000000003</v>
      </c>
      <c r="L23" s="7">
        <v>-4.3979999999999997</v>
      </c>
      <c r="M23" s="7">
        <v>-5.4619999999999997</v>
      </c>
      <c r="N23" s="7">
        <v>-4.399</v>
      </c>
      <c r="P23" s="17">
        <f t="shared" si="0"/>
        <v>-44.125</v>
      </c>
    </row>
    <row r="24" spans="2:16" x14ac:dyDescent="0.25">
      <c r="B24" s="2" t="s">
        <v>20</v>
      </c>
      <c r="C24" s="2" t="s">
        <v>21</v>
      </c>
      <c r="D24" s="4" t="s">
        <v>22</v>
      </c>
      <c r="F24" s="7">
        <v>-6.0389999999999997</v>
      </c>
      <c r="G24" s="7">
        <v>-6.2309999999999999</v>
      </c>
      <c r="H24" s="7">
        <v>-6.782</v>
      </c>
      <c r="I24" s="7">
        <v>-6.1779999999999999</v>
      </c>
      <c r="K24" s="7">
        <v>-4.3869999999999996</v>
      </c>
      <c r="L24" s="7">
        <v>-4.3890000000000002</v>
      </c>
      <c r="M24" s="7">
        <v>-5.3620000000000001</v>
      </c>
      <c r="N24" s="7">
        <v>-4.5780000000000003</v>
      </c>
      <c r="P24" s="17">
        <f t="shared" si="0"/>
        <v>-43.946000000000005</v>
      </c>
    </row>
    <row r="25" spans="2:16" x14ac:dyDescent="0.25">
      <c r="B25" s="2" t="s">
        <v>6</v>
      </c>
      <c r="C25" s="2" t="s">
        <v>7</v>
      </c>
      <c r="D25" s="4" t="s">
        <v>8</v>
      </c>
      <c r="F25" s="7">
        <v>-5.9160000000000004</v>
      </c>
      <c r="G25" s="7">
        <v>-5.8920000000000003</v>
      </c>
      <c r="H25" s="7">
        <v>-6.7050000000000001</v>
      </c>
      <c r="I25" s="7">
        <v>-5.6580000000000004</v>
      </c>
      <c r="K25" s="7">
        <v>-4.7830000000000004</v>
      </c>
      <c r="L25" s="7">
        <v>-4.8310000000000004</v>
      </c>
      <c r="M25" s="7">
        <v>-5.7009999999999996</v>
      </c>
      <c r="N25" s="7">
        <v>-4.3940000000000001</v>
      </c>
      <c r="P25" s="17">
        <f t="shared" si="0"/>
        <v>-43.88</v>
      </c>
    </row>
    <row r="26" spans="2:16" x14ac:dyDescent="0.25">
      <c r="B26" s="2" t="s">
        <v>119</v>
      </c>
      <c r="C26" s="2" t="s">
        <v>120</v>
      </c>
      <c r="D26" s="4" t="s">
        <v>121</v>
      </c>
      <c r="F26" s="7">
        <v>-6.4420000000000002</v>
      </c>
      <c r="G26" s="7">
        <v>-5.9130000000000003</v>
      </c>
      <c r="H26" s="7">
        <v>-6.0960000000000001</v>
      </c>
      <c r="I26" s="7">
        <v>-5.7210000000000001</v>
      </c>
      <c r="K26" s="7">
        <v>-3.327</v>
      </c>
      <c r="L26" s="7">
        <v>-4.3659999999999997</v>
      </c>
      <c r="M26" s="7">
        <v>-5.1890000000000001</v>
      </c>
      <c r="N26" s="7">
        <v>-6.4340000000000002</v>
      </c>
      <c r="P26" s="17">
        <f t="shared" si="0"/>
        <v>-43.488</v>
      </c>
    </row>
    <row r="27" spans="2:16" x14ac:dyDescent="0.25">
      <c r="B27" s="2" t="s">
        <v>249</v>
      </c>
      <c r="C27" s="2" t="s">
        <v>217</v>
      </c>
      <c r="D27" s="4" t="s">
        <v>76</v>
      </c>
      <c r="F27" s="25">
        <v>-6.1319999999999997</v>
      </c>
      <c r="G27" s="25">
        <v>-5.7329999999999997</v>
      </c>
      <c r="H27" s="25">
        <v>-6.7080000000000002</v>
      </c>
      <c r="I27" s="25">
        <v>-5.7430000000000003</v>
      </c>
      <c r="K27" s="25">
        <v>-5.2809999999999997</v>
      </c>
      <c r="L27" s="25">
        <v>-3.7509999999999999</v>
      </c>
      <c r="M27" s="25">
        <v>-5.4219999999999997</v>
      </c>
      <c r="N27" s="25">
        <v>-4.6459999999999999</v>
      </c>
      <c r="P27" s="17">
        <f t="shared" si="0"/>
        <v>-43.415999999999997</v>
      </c>
    </row>
    <row r="28" spans="2:16" x14ac:dyDescent="0.25">
      <c r="B28" s="2" t="s">
        <v>83</v>
      </c>
      <c r="C28" s="2" t="s">
        <v>84</v>
      </c>
      <c r="D28" s="4" t="s">
        <v>85</v>
      </c>
      <c r="F28" s="25">
        <v>-6.1020000000000003</v>
      </c>
      <c r="G28" s="25">
        <v>-5.976</v>
      </c>
      <c r="H28" s="25">
        <v>-6.4509999999999996</v>
      </c>
      <c r="I28" s="25">
        <v>-6.0389999999999997</v>
      </c>
      <c r="K28" s="25">
        <v>-5.0640000000000001</v>
      </c>
      <c r="L28" s="25">
        <v>-4.181</v>
      </c>
      <c r="M28" s="25">
        <v>-5.101</v>
      </c>
      <c r="N28" s="25">
        <v>-4.452</v>
      </c>
      <c r="P28" s="17">
        <f t="shared" si="0"/>
        <v>-43.365999999999993</v>
      </c>
    </row>
    <row r="29" spans="2:16" x14ac:dyDescent="0.25">
      <c r="B29" s="2" t="s">
        <v>83</v>
      </c>
      <c r="C29" s="2" t="s">
        <v>84</v>
      </c>
      <c r="D29" s="4" t="s">
        <v>85</v>
      </c>
      <c r="F29" s="7">
        <v>-5.7140000000000004</v>
      </c>
      <c r="G29" s="7">
        <v>-5.88</v>
      </c>
      <c r="H29" s="7">
        <v>-6.4669999999999996</v>
      </c>
      <c r="I29" s="7">
        <v>-6.0410000000000004</v>
      </c>
      <c r="K29" s="7">
        <v>-4.8090000000000002</v>
      </c>
      <c r="L29" s="7">
        <v>-4.1749999999999998</v>
      </c>
      <c r="M29" s="7">
        <v>-5.24</v>
      </c>
      <c r="N29" s="7">
        <v>-4.9820000000000002</v>
      </c>
      <c r="P29" s="17">
        <f t="shared" si="0"/>
        <v>-43.308</v>
      </c>
    </row>
    <row r="30" spans="2:16" x14ac:dyDescent="0.25">
      <c r="B30" s="2" t="s">
        <v>62</v>
      </c>
      <c r="C30" s="2" t="s">
        <v>63</v>
      </c>
      <c r="D30" s="4" t="s">
        <v>64</v>
      </c>
      <c r="F30" s="7">
        <v>-5.8440000000000003</v>
      </c>
      <c r="G30" s="7">
        <v>-5.399</v>
      </c>
      <c r="H30" s="7">
        <v>-5.3170000000000002</v>
      </c>
      <c r="I30" s="7">
        <v>-4.93</v>
      </c>
      <c r="K30" s="7">
        <v>-5.4169999999999998</v>
      </c>
      <c r="L30" s="7">
        <v>-5.3170000000000002</v>
      </c>
      <c r="M30" s="7">
        <v>-5.9820000000000002</v>
      </c>
      <c r="N30" s="7">
        <v>-5.0140000000000002</v>
      </c>
      <c r="P30" s="17">
        <f t="shared" si="0"/>
        <v>-43.220000000000006</v>
      </c>
    </row>
    <row r="31" spans="2:16" x14ac:dyDescent="0.25">
      <c r="B31" s="2" t="s">
        <v>164</v>
      </c>
      <c r="C31" s="2" t="s">
        <v>165</v>
      </c>
      <c r="D31" s="4" t="s">
        <v>166</v>
      </c>
      <c r="F31" s="7">
        <v>-5.702</v>
      </c>
      <c r="G31" s="7">
        <v>-6.1790000000000003</v>
      </c>
      <c r="H31" s="7">
        <v>-6.7690000000000001</v>
      </c>
      <c r="I31" s="7">
        <v>-6.0860000000000003</v>
      </c>
      <c r="K31" s="7">
        <v>-5.2750000000000004</v>
      </c>
      <c r="L31" s="7">
        <v>-5.1859999999999999</v>
      </c>
      <c r="M31" s="7">
        <v>-1.7470000000000001</v>
      </c>
      <c r="N31" s="7">
        <v>-6.032</v>
      </c>
      <c r="P31" s="17">
        <f t="shared" si="0"/>
        <v>-42.975999999999999</v>
      </c>
    </row>
    <row r="32" spans="2:16" x14ac:dyDescent="0.25">
      <c r="B32" s="2" t="s">
        <v>122</v>
      </c>
      <c r="C32" s="2" t="s">
        <v>123</v>
      </c>
      <c r="D32" s="4" t="s">
        <v>124</v>
      </c>
      <c r="F32" s="7">
        <v>-5.1340000000000003</v>
      </c>
      <c r="G32" s="7">
        <v>-6.1619999999999999</v>
      </c>
      <c r="H32" s="7">
        <v>-6.5339999999999998</v>
      </c>
      <c r="I32" s="7">
        <v>-6.016</v>
      </c>
      <c r="K32" s="7">
        <v>-4.8719999999999999</v>
      </c>
      <c r="L32" s="7">
        <v>-4.18</v>
      </c>
      <c r="M32" s="7">
        <v>-5.0979999999999999</v>
      </c>
      <c r="N32" s="7">
        <v>-4.88</v>
      </c>
      <c r="P32" s="17">
        <f t="shared" si="0"/>
        <v>-42.875999999999998</v>
      </c>
    </row>
    <row r="33" spans="2:16" x14ac:dyDescent="0.25">
      <c r="B33" s="2" t="s">
        <v>258</v>
      </c>
      <c r="C33" s="2" t="s">
        <v>261</v>
      </c>
      <c r="D33" s="4" t="s">
        <v>227</v>
      </c>
      <c r="F33" s="25">
        <v>-5.7160000000000002</v>
      </c>
      <c r="G33" s="25">
        <v>-5.3259999999999996</v>
      </c>
      <c r="H33" s="25">
        <v>-5.5510000000000002</v>
      </c>
      <c r="I33" s="25">
        <v>-4.4169999999999998</v>
      </c>
      <c r="K33" s="25">
        <v>-5.79</v>
      </c>
      <c r="L33" s="25">
        <v>-5.335</v>
      </c>
      <c r="M33" s="25">
        <v>-5.9379999999999997</v>
      </c>
      <c r="N33" s="25">
        <v>-4.6740000000000004</v>
      </c>
      <c r="P33" s="17">
        <f t="shared" si="0"/>
        <v>-42.747</v>
      </c>
    </row>
    <row r="34" spans="2:16" x14ac:dyDescent="0.25">
      <c r="B34" s="2" t="s">
        <v>140</v>
      </c>
      <c r="C34" s="2" t="s">
        <v>141</v>
      </c>
      <c r="D34" s="4" t="s">
        <v>142</v>
      </c>
      <c r="F34" s="7">
        <v>-6.1440000000000001</v>
      </c>
      <c r="G34" s="7">
        <v>-5.2409999999999997</v>
      </c>
      <c r="H34" s="7">
        <v>-6.0060000000000002</v>
      </c>
      <c r="I34" s="7">
        <v>-5.8330000000000002</v>
      </c>
      <c r="K34" s="7">
        <v>-4.7850000000000001</v>
      </c>
      <c r="L34" s="7">
        <v>-4.9450000000000003</v>
      </c>
      <c r="M34" s="7">
        <v>-5.1349999999999998</v>
      </c>
      <c r="N34" s="7">
        <v>-4.5250000000000004</v>
      </c>
      <c r="P34" s="17">
        <f t="shared" si="0"/>
        <v>-42.61399999999999</v>
      </c>
    </row>
    <row r="35" spans="2:16" x14ac:dyDescent="0.25">
      <c r="B35" s="2" t="s">
        <v>253</v>
      </c>
      <c r="C35" s="2" t="s">
        <v>265</v>
      </c>
      <c r="D35" s="4" t="s">
        <v>233</v>
      </c>
      <c r="F35" s="25">
        <v>-5.9989999999999997</v>
      </c>
      <c r="G35" s="25">
        <v>-5.5590000000000002</v>
      </c>
      <c r="H35" s="25">
        <v>-5.57</v>
      </c>
      <c r="I35" s="25">
        <v>-5.2450000000000001</v>
      </c>
      <c r="K35" s="25">
        <v>-5.4710000000000001</v>
      </c>
      <c r="L35" s="25">
        <v>-4.2229999999999999</v>
      </c>
      <c r="M35" s="25">
        <v>-5.6120000000000001</v>
      </c>
      <c r="N35" s="25">
        <v>-4.6150000000000002</v>
      </c>
      <c r="P35" s="17">
        <f t="shared" ref="P35:P66" si="1">SUM(F35:N35)</f>
        <v>-42.294000000000004</v>
      </c>
    </row>
    <row r="36" spans="2:16" x14ac:dyDescent="0.25">
      <c r="B36" s="2" t="s">
        <v>128</v>
      </c>
      <c r="C36" s="2" t="s">
        <v>129</v>
      </c>
      <c r="D36" s="4" t="s">
        <v>130</v>
      </c>
      <c r="F36" s="7">
        <v>-5.3579999999999997</v>
      </c>
      <c r="G36" s="7">
        <v>-4.7439999999999998</v>
      </c>
      <c r="H36" s="7">
        <v>-5.3319999999999999</v>
      </c>
      <c r="I36" s="7">
        <v>-4.4740000000000002</v>
      </c>
      <c r="K36" s="7">
        <v>-5.48</v>
      </c>
      <c r="L36" s="7">
        <v>-4.5549999999999997</v>
      </c>
      <c r="M36" s="7">
        <v>-6.0629999999999997</v>
      </c>
      <c r="N36" s="7">
        <v>-6.234</v>
      </c>
      <c r="P36" s="17">
        <f t="shared" si="1"/>
        <v>-42.24</v>
      </c>
    </row>
    <row r="37" spans="2:16" x14ac:dyDescent="0.25">
      <c r="B37" s="2" t="s">
        <v>182</v>
      </c>
      <c r="C37" s="2" t="s">
        <v>183</v>
      </c>
      <c r="D37" s="4" t="s">
        <v>184</v>
      </c>
      <c r="F37" s="7">
        <v>-6.367</v>
      </c>
      <c r="G37" s="7">
        <v>-6.0209999999999999</v>
      </c>
      <c r="H37" s="7">
        <v>-6.6040000000000001</v>
      </c>
      <c r="I37" s="7">
        <v>-5.9790000000000001</v>
      </c>
      <c r="K37" s="7">
        <v>-4.5309999999999997</v>
      </c>
      <c r="L37" s="7">
        <v>-4.3109999999999999</v>
      </c>
      <c r="M37" s="7">
        <v>-4.0579999999999998</v>
      </c>
      <c r="N37" s="7">
        <v>-4.3499999999999996</v>
      </c>
      <c r="P37" s="17">
        <f t="shared" si="1"/>
        <v>-42.221000000000004</v>
      </c>
    </row>
    <row r="38" spans="2:16" x14ac:dyDescent="0.25">
      <c r="B38" s="2" t="s">
        <v>116</v>
      </c>
      <c r="C38" s="2" t="s">
        <v>117</v>
      </c>
      <c r="D38" s="4" t="s">
        <v>118</v>
      </c>
      <c r="F38" s="7">
        <v>-5.319</v>
      </c>
      <c r="G38" s="7">
        <v>-6.0229999999999997</v>
      </c>
      <c r="H38" s="7">
        <v>-6.6379999999999999</v>
      </c>
      <c r="I38" s="7">
        <v>-5.9219999999999997</v>
      </c>
      <c r="K38" s="7">
        <v>-4.68</v>
      </c>
      <c r="L38" s="7">
        <v>-4.1340000000000003</v>
      </c>
      <c r="M38" s="7">
        <v>-5.0759999999999996</v>
      </c>
      <c r="N38" s="7">
        <v>-4.3310000000000004</v>
      </c>
      <c r="P38" s="17">
        <f t="shared" si="1"/>
        <v>-42.122999999999998</v>
      </c>
    </row>
    <row r="39" spans="2:16" x14ac:dyDescent="0.25">
      <c r="B39" s="2" t="s">
        <v>170</v>
      </c>
      <c r="C39" s="2" t="s">
        <v>171</v>
      </c>
      <c r="D39" s="4" t="s">
        <v>172</v>
      </c>
      <c r="F39" s="25">
        <v>-5.9009999999999998</v>
      </c>
      <c r="G39" s="25">
        <v>-5.6840000000000002</v>
      </c>
      <c r="H39" s="25">
        <v>-6.4880000000000004</v>
      </c>
      <c r="I39" s="25">
        <v>-5.82</v>
      </c>
      <c r="K39" s="25">
        <v>-5.1609999999999996</v>
      </c>
      <c r="L39" s="25">
        <v>-4.76</v>
      </c>
      <c r="M39" s="25">
        <v>-2.4950000000000001</v>
      </c>
      <c r="N39" s="25">
        <v>-5.7519999999999998</v>
      </c>
      <c r="P39" s="17">
        <f t="shared" si="1"/>
        <v>-42.061</v>
      </c>
    </row>
    <row r="40" spans="2:16" x14ac:dyDescent="0.25">
      <c r="B40" s="2" t="s">
        <v>241</v>
      </c>
      <c r="C40" s="2" t="s">
        <v>262</v>
      </c>
      <c r="D40" s="4" t="s">
        <v>230</v>
      </c>
      <c r="F40" s="25">
        <v>-5.4669999999999996</v>
      </c>
      <c r="G40" s="25">
        <v>-5.2210000000000001</v>
      </c>
      <c r="H40" s="25">
        <v>-6.6219999999999999</v>
      </c>
      <c r="I40" s="25">
        <v>-6.2119999999999997</v>
      </c>
      <c r="K40" s="25">
        <v>-5.9660000000000002</v>
      </c>
      <c r="L40" s="25">
        <v>-4.8239999999999998</v>
      </c>
      <c r="M40" s="25">
        <v>-3.2090000000000001</v>
      </c>
      <c r="N40" s="25">
        <v>-4.5339999999999998</v>
      </c>
      <c r="P40" s="17">
        <f t="shared" si="1"/>
        <v>-42.055</v>
      </c>
    </row>
    <row r="41" spans="2:16" x14ac:dyDescent="0.25">
      <c r="B41" s="2" t="s">
        <v>110</v>
      </c>
      <c r="C41" s="2" t="s">
        <v>111</v>
      </c>
      <c r="D41" s="4" t="s">
        <v>112</v>
      </c>
      <c r="F41" s="7">
        <v>-5.4640000000000004</v>
      </c>
      <c r="G41" s="7">
        <v>-6.335</v>
      </c>
      <c r="H41" s="7">
        <v>-6.8029999999999999</v>
      </c>
      <c r="I41" s="7">
        <v>-5.9749999999999996</v>
      </c>
      <c r="K41" s="7">
        <v>-4.2069999999999999</v>
      </c>
      <c r="L41" s="7">
        <v>-4.57</v>
      </c>
      <c r="M41" s="7">
        <v>-4.38</v>
      </c>
      <c r="N41" s="7">
        <v>-4.258</v>
      </c>
      <c r="P41" s="17">
        <f t="shared" si="1"/>
        <v>-41.992000000000004</v>
      </c>
    </row>
    <row r="42" spans="2:16" x14ac:dyDescent="0.25">
      <c r="B42" s="2" t="s">
        <v>149</v>
      </c>
      <c r="C42" s="2" t="s">
        <v>150</v>
      </c>
      <c r="D42" s="4" t="s">
        <v>151</v>
      </c>
      <c r="F42" s="7">
        <v>-6.2919999999999998</v>
      </c>
      <c r="G42" s="7">
        <v>-5.8979999999999997</v>
      </c>
      <c r="H42" s="7">
        <v>-6.4509999999999996</v>
      </c>
      <c r="I42" s="7">
        <v>-6.085</v>
      </c>
      <c r="K42" s="7">
        <v>-4.5460000000000003</v>
      </c>
      <c r="L42" s="7">
        <v>-4.3179999999999996</v>
      </c>
      <c r="M42" s="7">
        <v>-5.6589999999999998</v>
      </c>
      <c r="N42" s="7">
        <v>-2.4319999999999999</v>
      </c>
      <c r="P42" s="17">
        <f t="shared" si="1"/>
        <v>-41.680999999999997</v>
      </c>
    </row>
    <row r="43" spans="2:16" x14ac:dyDescent="0.25">
      <c r="B43" s="2" t="s">
        <v>173</v>
      </c>
      <c r="C43" s="2" t="s">
        <v>174</v>
      </c>
      <c r="D43" s="4" t="s">
        <v>175</v>
      </c>
      <c r="F43" s="7">
        <v>-5.2759999999999998</v>
      </c>
      <c r="G43" s="7">
        <v>-5.0259999999999998</v>
      </c>
      <c r="H43" s="7">
        <v>-4.8479999999999999</v>
      </c>
      <c r="I43" s="7">
        <v>-4.7320000000000002</v>
      </c>
      <c r="K43" s="7">
        <v>-4.8079999999999998</v>
      </c>
      <c r="L43" s="7">
        <v>-5.0590000000000002</v>
      </c>
      <c r="M43" s="7">
        <v>-5.4889999999999999</v>
      </c>
      <c r="N43" s="7">
        <v>-6.2770000000000001</v>
      </c>
      <c r="P43" s="17">
        <f t="shared" si="1"/>
        <v>-41.515000000000001</v>
      </c>
    </row>
    <row r="44" spans="2:16" x14ac:dyDescent="0.25">
      <c r="B44" s="2" t="s">
        <v>245</v>
      </c>
      <c r="C44" s="2" t="s">
        <v>268</v>
      </c>
      <c r="D44" s="4" t="s">
        <v>239</v>
      </c>
      <c r="F44" s="25">
        <v>-5.8109999999999999</v>
      </c>
      <c r="G44" s="25">
        <v>-5.3529999999999998</v>
      </c>
      <c r="H44" s="25">
        <v>-5.4870000000000001</v>
      </c>
      <c r="I44" s="25">
        <v>-5.2919999999999998</v>
      </c>
      <c r="K44" s="25">
        <v>-4.7610000000000001</v>
      </c>
      <c r="L44" s="25">
        <v>-4.327</v>
      </c>
      <c r="M44" s="25">
        <v>-5.1360000000000001</v>
      </c>
      <c r="N44" s="25">
        <v>-5.1310000000000002</v>
      </c>
      <c r="P44" s="17">
        <f t="shared" si="1"/>
        <v>-41.298000000000002</v>
      </c>
    </row>
    <row r="45" spans="2:16" x14ac:dyDescent="0.25">
      <c r="B45" s="2" t="s">
        <v>104</v>
      </c>
      <c r="C45" s="2" t="s">
        <v>105</v>
      </c>
      <c r="D45" s="4" t="s">
        <v>106</v>
      </c>
      <c r="F45" s="7">
        <v>-5.7309999999999999</v>
      </c>
      <c r="G45" s="7">
        <v>-4.5490000000000004</v>
      </c>
      <c r="H45" s="7">
        <v>-5.6680000000000001</v>
      </c>
      <c r="I45" s="7">
        <v>-5.3849999999999998</v>
      </c>
      <c r="K45" s="7">
        <v>-5.1970000000000001</v>
      </c>
      <c r="L45" s="7">
        <v>-4.3890000000000002</v>
      </c>
      <c r="M45" s="7">
        <v>-5.4180000000000001</v>
      </c>
      <c r="N45" s="7">
        <v>-4.93</v>
      </c>
      <c r="P45" s="17">
        <f t="shared" si="1"/>
        <v>-41.266999999999996</v>
      </c>
    </row>
    <row r="46" spans="2:16" x14ac:dyDescent="0.25">
      <c r="B46" s="2" t="s">
        <v>9</v>
      </c>
      <c r="C46" s="2" t="s">
        <v>10</v>
      </c>
      <c r="D46" s="4" t="s">
        <v>11</v>
      </c>
      <c r="F46" s="7">
        <v>-6.1429999999999998</v>
      </c>
      <c r="G46" s="7">
        <v>-6.1740000000000004</v>
      </c>
      <c r="H46" s="7">
        <v>-6.7469999999999999</v>
      </c>
      <c r="I46" s="7">
        <v>-4.7210000000000001</v>
      </c>
      <c r="K46" s="7">
        <v>-4.8920000000000003</v>
      </c>
      <c r="L46" s="7">
        <v>-4.1369999999999996</v>
      </c>
      <c r="M46" s="7">
        <v>-5.4349999999999996</v>
      </c>
      <c r="N46" s="7">
        <v>-2.99</v>
      </c>
      <c r="P46" s="17">
        <f t="shared" si="1"/>
        <v>-41.239000000000004</v>
      </c>
    </row>
    <row r="47" spans="2:16" x14ac:dyDescent="0.25">
      <c r="B47" s="2" t="s">
        <v>170</v>
      </c>
      <c r="C47" s="2" t="s">
        <v>171</v>
      </c>
      <c r="D47" s="4" t="s">
        <v>172</v>
      </c>
      <c r="F47" s="7">
        <v>-6.0650000000000004</v>
      </c>
      <c r="G47" s="7">
        <v>-5.3440000000000003</v>
      </c>
      <c r="H47" s="7">
        <v>-5.7670000000000003</v>
      </c>
      <c r="I47" s="7">
        <v>-5.6150000000000002</v>
      </c>
      <c r="K47" s="7">
        <v>-4.6150000000000002</v>
      </c>
      <c r="L47" s="7">
        <v>-4.3140000000000001</v>
      </c>
      <c r="M47" s="7">
        <v>-4.3710000000000004</v>
      </c>
      <c r="N47" s="7">
        <v>-4.984</v>
      </c>
      <c r="P47" s="17">
        <f t="shared" si="1"/>
        <v>-41.07500000000001</v>
      </c>
    </row>
    <row r="48" spans="2:16" x14ac:dyDescent="0.25">
      <c r="B48" s="2" t="s">
        <v>74</v>
      </c>
      <c r="C48" s="2" t="s">
        <v>75</v>
      </c>
      <c r="D48" s="4" t="s">
        <v>76</v>
      </c>
      <c r="F48" s="7">
        <v>-5.5170000000000003</v>
      </c>
      <c r="G48" s="7">
        <v>-5.6829999999999998</v>
      </c>
      <c r="H48" s="7">
        <v>-6.649</v>
      </c>
      <c r="I48" s="7">
        <v>-4.8959999999999999</v>
      </c>
      <c r="K48" s="7">
        <v>-4.274</v>
      </c>
      <c r="L48" s="7">
        <v>-3.7639999999999998</v>
      </c>
      <c r="M48" s="7">
        <v>-5.4249999999999998</v>
      </c>
      <c r="N48" s="7">
        <v>-4.5819999999999999</v>
      </c>
      <c r="P48" s="17">
        <f t="shared" si="1"/>
        <v>-40.79</v>
      </c>
    </row>
    <row r="49" spans="2:16" x14ac:dyDescent="0.25">
      <c r="B49" s="2" t="s">
        <v>242</v>
      </c>
      <c r="C49" s="2" t="s">
        <v>264</v>
      </c>
      <c r="D49" s="4" t="s">
        <v>232</v>
      </c>
      <c r="F49" s="25">
        <v>-5.5869999999999997</v>
      </c>
      <c r="G49" s="25">
        <v>-5.5030000000000001</v>
      </c>
      <c r="H49" s="25">
        <v>-5.2240000000000002</v>
      </c>
      <c r="I49" s="25">
        <v>-5.0730000000000004</v>
      </c>
      <c r="K49" s="25">
        <v>-4.673</v>
      </c>
      <c r="L49" s="25">
        <v>-4.5890000000000004</v>
      </c>
      <c r="M49" s="25">
        <v>-5.05</v>
      </c>
      <c r="N49" s="25">
        <v>-5.0289999999999999</v>
      </c>
      <c r="P49" s="17">
        <f t="shared" si="1"/>
        <v>-40.727999999999994</v>
      </c>
    </row>
    <row r="50" spans="2:16" x14ac:dyDescent="0.25">
      <c r="B50" s="2" t="s">
        <v>98</v>
      </c>
      <c r="C50" s="2" t="s">
        <v>99</v>
      </c>
      <c r="D50" s="4" t="s">
        <v>100</v>
      </c>
      <c r="F50" s="7">
        <v>-6.0650000000000004</v>
      </c>
      <c r="G50" s="7">
        <v>-5.4809999999999999</v>
      </c>
      <c r="H50" s="7">
        <v>-6.35</v>
      </c>
      <c r="I50" s="7">
        <v>-5.6539999999999999</v>
      </c>
      <c r="K50" s="7">
        <v>-4.173</v>
      </c>
      <c r="L50" s="7">
        <v>-3.9849999999999999</v>
      </c>
      <c r="M50" s="7">
        <v>-4.24</v>
      </c>
      <c r="N50" s="7">
        <v>-4.282</v>
      </c>
      <c r="P50" s="17">
        <f t="shared" si="1"/>
        <v>-40.230000000000004</v>
      </c>
    </row>
    <row r="51" spans="2:16" x14ac:dyDescent="0.25">
      <c r="B51" s="2" t="s">
        <v>113</v>
      </c>
      <c r="C51" s="2" t="s">
        <v>114</v>
      </c>
      <c r="D51" s="4" t="s">
        <v>115</v>
      </c>
      <c r="F51" s="7">
        <v>-5.5010000000000003</v>
      </c>
      <c r="G51" s="7">
        <v>-5.7729999999999997</v>
      </c>
      <c r="H51" s="7">
        <v>-6.5579999999999998</v>
      </c>
      <c r="I51" s="7">
        <v>-5.758</v>
      </c>
      <c r="K51" s="7">
        <v>-3.8090000000000002</v>
      </c>
      <c r="L51" s="7">
        <v>-4.2439999999999998</v>
      </c>
      <c r="M51" s="7">
        <v>-4.0629999999999997</v>
      </c>
      <c r="N51" s="7">
        <v>-4.3979999999999997</v>
      </c>
      <c r="P51" s="17">
        <f t="shared" si="1"/>
        <v>-40.103999999999999</v>
      </c>
    </row>
    <row r="52" spans="2:16" x14ac:dyDescent="0.25">
      <c r="B52" s="2" t="s">
        <v>246</v>
      </c>
      <c r="C52" s="2" t="s">
        <v>269</v>
      </c>
      <c r="D52" s="4" t="s">
        <v>240</v>
      </c>
      <c r="F52" s="25">
        <v>-5.7069999999999999</v>
      </c>
      <c r="G52" s="25">
        <v>-5.6619999999999999</v>
      </c>
      <c r="H52" s="25">
        <v>-5.6829999999999998</v>
      </c>
      <c r="I52" s="25">
        <v>-5.617</v>
      </c>
      <c r="K52" s="25">
        <v>-4.3140000000000001</v>
      </c>
      <c r="L52" s="25">
        <v>-4.226</v>
      </c>
      <c r="M52" s="25">
        <v>-3.76</v>
      </c>
      <c r="N52" s="25">
        <v>-5.1150000000000002</v>
      </c>
      <c r="P52" s="17">
        <f t="shared" si="1"/>
        <v>-40.084000000000003</v>
      </c>
    </row>
    <row r="53" spans="2:16" x14ac:dyDescent="0.25">
      <c r="B53" s="2" t="s">
        <v>35</v>
      </c>
      <c r="C53" s="2" t="s">
        <v>36</v>
      </c>
      <c r="D53" s="4" t="s">
        <v>37</v>
      </c>
      <c r="F53" s="7">
        <v>-6.2439999999999998</v>
      </c>
      <c r="G53" s="7">
        <v>-6.242</v>
      </c>
      <c r="H53" s="7">
        <v>-6.4640000000000004</v>
      </c>
      <c r="I53" s="7">
        <v>-6.3780000000000001</v>
      </c>
      <c r="K53" s="7">
        <v>-4.5730000000000004</v>
      </c>
      <c r="L53" s="7">
        <v>-4.4770000000000003</v>
      </c>
      <c r="M53" s="7">
        <v>-0.95699999999999996</v>
      </c>
      <c r="N53" s="7">
        <v>-4.6100000000000003</v>
      </c>
      <c r="P53" s="17">
        <f t="shared" si="1"/>
        <v>-39.945</v>
      </c>
    </row>
    <row r="54" spans="2:16" x14ac:dyDescent="0.25">
      <c r="B54" s="2" t="s">
        <v>56</v>
      </c>
      <c r="C54" s="2" t="s">
        <v>57</v>
      </c>
      <c r="D54" s="4" t="s">
        <v>58</v>
      </c>
      <c r="F54" s="7">
        <v>-5.944</v>
      </c>
      <c r="G54" s="7">
        <v>-5.8730000000000002</v>
      </c>
      <c r="H54" s="7">
        <v>-6.4980000000000002</v>
      </c>
      <c r="I54" s="7">
        <v>-5.1180000000000003</v>
      </c>
      <c r="K54" s="7">
        <v>-4.883</v>
      </c>
      <c r="L54" s="7">
        <v>-4.194</v>
      </c>
      <c r="M54" s="7">
        <v>-3.8690000000000002</v>
      </c>
      <c r="N54" s="7">
        <v>-3.3740000000000001</v>
      </c>
      <c r="P54" s="17">
        <f t="shared" si="1"/>
        <v>-39.753</v>
      </c>
    </row>
    <row r="55" spans="2:16" x14ac:dyDescent="0.25">
      <c r="B55" s="2" t="s">
        <v>161</v>
      </c>
      <c r="C55" s="2" t="s">
        <v>162</v>
      </c>
      <c r="D55" s="4" t="s">
        <v>163</v>
      </c>
      <c r="F55" s="7">
        <v>-4.6210000000000004</v>
      </c>
      <c r="G55" s="7">
        <v>-5.0759999999999996</v>
      </c>
      <c r="H55" s="7">
        <v>-6.9219999999999997</v>
      </c>
      <c r="I55" s="7">
        <v>-4.5590000000000002</v>
      </c>
      <c r="K55" s="7">
        <v>-4.4660000000000002</v>
      </c>
      <c r="L55" s="7">
        <v>-4.2389999999999999</v>
      </c>
      <c r="M55" s="7">
        <v>-4.4569999999999999</v>
      </c>
      <c r="N55" s="7">
        <v>-5.3659999999999997</v>
      </c>
      <c r="P55" s="17">
        <f t="shared" si="1"/>
        <v>-39.706000000000003</v>
      </c>
    </row>
    <row r="56" spans="2:16" x14ac:dyDescent="0.25">
      <c r="B56" s="2" t="s">
        <v>176</v>
      </c>
      <c r="C56" s="2" t="s">
        <v>177</v>
      </c>
      <c r="D56" s="4" t="s">
        <v>178</v>
      </c>
      <c r="F56" s="7">
        <v>-4.04</v>
      </c>
      <c r="G56" s="7">
        <v>-2.504</v>
      </c>
      <c r="H56" s="7">
        <v>-3.35</v>
      </c>
      <c r="I56" s="7">
        <v>-2.4889999999999999</v>
      </c>
      <c r="K56" s="7">
        <v>-7.4880000000000004</v>
      </c>
      <c r="L56" s="7">
        <v>-5.5709999999999997</v>
      </c>
      <c r="M56" s="7">
        <v>-7.1</v>
      </c>
      <c r="N56" s="7">
        <v>-6.71</v>
      </c>
      <c r="P56" s="17">
        <f t="shared" si="1"/>
        <v>-39.252000000000002</v>
      </c>
    </row>
    <row r="57" spans="2:16" x14ac:dyDescent="0.25">
      <c r="B57" s="2" t="s">
        <v>107</v>
      </c>
      <c r="C57" s="2" t="s">
        <v>108</v>
      </c>
      <c r="D57" s="4" t="s">
        <v>109</v>
      </c>
      <c r="F57" s="7">
        <v>-5.5919999999999996</v>
      </c>
      <c r="G57" s="7">
        <v>-5.42</v>
      </c>
      <c r="H57" s="7">
        <v>-5.476</v>
      </c>
      <c r="I57" s="7">
        <v>-5.5590000000000002</v>
      </c>
      <c r="K57" s="7">
        <v>-4.3600000000000003</v>
      </c>
      <c r="L57" s="7">
        <v>-3.9540000000000002</v>
      </c>
      <c r="M57" s="7">
        <v>-3.4409999999999998</v>
      </c>
      <c r="N57" s="7">
        <v>-4.72</v>
      </c>
      <c r="P57" s="17">
        <f t="shared" si="1"/>
        <v>-38.521999999999998</v>
      </c>
    </row>
    <row r="58" spans="2:16" x14ac:dyDescent="0.25">
      <c r="B58" s="2" t="s">
        <v>179</v>
      </c>
      <c r="C58" s="2" t="s">
        <v>180</v>
      </c>
      <c r="D58" s="4" t="s">
        <v>181</v>
      </c>
      <c r="F58" s="7">
        <v>-6.2750000000000004</v>
      </c>
      <c r="G58" s="7">
        <v>-6.0819999999999999</v>
      </c>
      <c r="H58" s="7">
        <v>-6.3540000000000001</v>
      </c>
      <c r="I58" s="7">
        <v>-6.1829999999999998</v>
      </c>
      <c r="K58" s="7">
        <v>-4.3079999999999998</v>
      </c>
      <c r="L58" s="7">
        <v>-4.1970000000000001</v>
      </c>
      <c r="M58" s="7">
        <v>-0.71399999999999997</v>
      </c>
      <c r="N58" s="7">
        <v>-4.3739999999999997</v>
      </c>
      <c r="P58" s="17">
        <f t="shared" si="1"/>
        <v>-38.487000000000002</v>
      </c>
    </row>
    <row r="59" spans="2:16" x14ac:dyDescent="0.25">
      <c r="B59" s="2" t="s">
        <v>3</v>
      </c>
      <c r="C59" s="2" t="s">
        <v>4</v>
      </c>
      <c r="D59" s="4" t="s">
        <v>5</v>
      </c>
      <c r="F59" s="7">
        <v>-5.8090000000000002</v>
      </c>
      <c r="G59" s="7">
        <v>-5.4829999999999997</v>
      </c>
      <c r="H59" s="7">
        <v>-5.16</v>
      </c>
      <c r="I59" s="7">
        <v>-5.2480000000000002</v>
      </c>
      <c r="K59" s="7">
        <v>-4.5860000000000003</v>
      </c>
      <c r="L59" s="7">
        <v>-3.3079999999999998</v>
      </c>
      <c r="M59" s="7">
        <v>-4.8070000000000004</v>
      </c>
      <c r="N59" s="7">
        <v>-3.2669999999999999</v>
      </c>
      <c r="P59" s="17">
        <f t="shared" si="1"/>
        <v>-37.668000000000006</v>
      </c>
    </row>
    <row r="60" spans="2:16" x14ac:dyDescent="0.25">
      <c r="B60" s="2" t="s">
        <v>26</v>
      </c>
      <c r="C60" s="2" t="s">
        <v>27</v>
      </c>
      <c r="D60" s="4" t="s">
        <v>28</v>
      </c>
      <c r="F60" s="7">
        <v>-6.351</v>
      </c>
      <c r="G60" s="7">
        <v>-4.8979999999999997</v>
      </c>
      <c r="H60" s="7">
        <v>-5.101</v>
      </c>
      <c r="I60" s="7">
        <v>-5.8810000000000002</v>
      </c>
      <c r="K60" s="7">
        <v>-3.145</v>
      </c>
      <c r="L60" s="7">
        <v>-5.0960000000000001</v>
      </c>
      <c r="M60" s="7">
        <v>-1.3360000000000001</v>
      </c>
      <c r="N60" s="7">
        <v>-5.4379999999999997</v>
      </c>
      <c r="P60" s="17">
        <f t="shared" si="1"/>
        <v>-37.245999999999995</v>
      </c>
    </row>
    <row r="61" spans="2:16" x14ac:dyDescent="0.25">
      <c r="B61" s="2" t="s">
        <v>131</v>
      </c>
      <c r="C61" s="2" t="s">
        <v>132</v>
      </c>
      <c r="D61" s="4" t="s">
        <v>133</v>
      </c>
      <c r="F61" s="7">
        <v>-4.2249999999999996</v>
      </c>
      <c r="G61" s="7">
        <v>-4.7039999999999997</v>
      </c>
      <c r="H61" s="7">
        <v>-3.851</v>
      </c>
      <c r="I61" s="7">
        <v>-2.4550000000000001</v>
      </c>
      <c r="K61" s="7">
        <v>-6.1159999999999997</v>
      </c>
      <c r="L61" s="7">
        <v>-4.4580000000000002</v>
      </c>
      <c r="M61" s="7">
        <v>-3.073</v>
      </c>
      <c r="N61" s="7">
        <v>-7.6219999999999999</v>
      </c>
      <c r="P61" s="17">
        <f t="shared" si="1"/>
        <v>-36.503999999999998</v>
      </c>
    </row>
    <row r="62" spans="2:16" x14ac:dyDescent="0.25">
      <c r="B62" s="2" t="s">
        <v>137</v>
      </c>
      <c r="C62" s="2" t="s">
        <v>138</v>
      </c>
      <c r="D62" s="4" t="s">
        <v>139</v>
      </c>
      <c r="F62" s="7">
        <v>-4.5490000000000004</v>
      </c>
      <c r="G62" s="7">
        <v>-3.2429999999999999</v>
      </c>
      <c r="H62" s="7">
        <v>-4.74</v>
      </c>
      <c r="I62" s="7">
        <v>-3.5489999999999999</v>
      </c>
      <c r="K62" s="7">
        <v>-4.7320000000000002</v>
      </c>
      <c r="L62" s="7">
        <v>-4.8630000000000004</v>
      </c>
      <c r="M62" s="7">
        <v>-4.7329999999999997</v>
      </c>
      <c r="N62" s="7">
        <v>-5.8849999999999998</v>
      </c>
      <c r="P62" s="17">
        <f t="shared" si="1"/>
        <v>-36.293999999999997</v>
      </c>
    </row>
    <row r="63" spans="2:16" x14ac:dyDescent="0.25">
      <c r="B63" s="2" t="s">
        <v>15</v>
      </c>
      <c r="C63" s="2" t="s">
        <v>16</v>
      </c>
      <c r="D63" s="4" t="s">
        <v>17</v>
      </c>
      <c r="F63" s="7">
        <v>-4.3959999999999999</v>
      </c>
      <c r="G63" s="7">
        <v>-3.5049999999999999</v>
      </c>
      <c r="H63" s="7">
        <v>-4.2709999999999999</v>
      </c>
      <c r="I63" s="7">
        <v>-3.6819999999999999</v>
      </c>
      <c r="K63" s="7">
        <v>-4.2709999999999999</v>
      </c>
      <c r="L63" s="7">
        <v>-4.2949999999999999</v>
      </c>
      <c r="M63" s="7">
        <v>-5.3810000000000002</v>
      </c>
      <c r="N63" s="7">
        <v>-5.66</v>
      </c>
      <c r="P63" s="17">
        <f t="shared" si="1"/>
        <v>-35.460999999999999</v>
      </c>
    </row>
    <row r="64" spans="2:16" x14ac:dyDescent="0.25">
      <c r="B64" s="2" t="s">
        <v>167</v>
      </c>
      <c r="C64" s="2" t="s">
        <v>168</v>
      </c>
      <c r="D64" s="4" t="s">
        <v>169</v>
      </c>
      <c r="F64" s="7">
        <v>-3.4390000000000001</v>
      </c>
      <c r="G64" s="7">
        <v>-2.5550000000000002</v>
      </c>
      <c r="H64" s="7">
        <v>-3.0649999999999999</v>
      </c>
      <c r="I64" s="7">
        <v>-2.4510000000000001</v>
      </c>
      <c r="K64" s="6">
        <v>-5.6189999999999998</v>
      </c>
      <c r="L64" s="6">
        <v>-5.6210000000000004</v>
      </c>
      <c r="M64" s="6">
        <v>-5.024</v>
      </c>
      <c r="N64" s="6">
        <v>-7.6630000000000003</v>
      </c>
      <c r="P64" s="17">
        <f t="shared" si="1"/>
        <v>-35.436999999999998</v>
      </c>
    </row>
    <row r="65" spans="2:16" x14ac:dyDescent="0.25">
      <c r="B65" s="2" t="s">
        <v>50</v>
      </c>
      <c r="C65" s="2" t="s">
        <v>51</v>
      </c>
      <c r="D65" s="4" t="s">
        <v>52</v>
      </c>
      <c r="F65" s="7">
        <v>-5.3490000000000002</v>
      </c>
      <c r="G65" s="7">
        <v>-5.3209999999999997</v>
      </c>
      <c r="H65" s="7">
        <v>-5.5549999999999997</v>
      </c>
      <c r="I65" s="7">
        <v>-4.7380000000000004</v>
      </c>
      <c r="K65" s="7">
        <v>-4.8949999999999996</v>
      </c>
      <c r="L65" s="7">
        <v>-4.4109999999999996</v>
      </c>
      <c r="M65" s="7">
        <v>-0.45700000000000002</v>
      </c>
      <c r="N65" s="7">
        <v>-4.6210000000000004</v>
      </c>
      <c r="P65" s="17">
        <f t="shared" si="1"/>
        <v>-35.347000000000001</v>
      </c>
    </row>
    <row r="66" spans="2:16" x14ac:dyDescent="0.25">
      <c r="B66" s="2" t="s">
        <v>18</v>
      </c>
      <c r="C66" s="2" t="s">
        <v>19</v>
      </c>
      <c r="D66" s="4" t="s">
        <v>17</v>
      </c>
      <c r="F66" s="7">
        <v>-4.4400000000000004</v>
      </c>
      <c r="G66" s="7">
        <v>-3.1469999999999998</v>
      </c>
      <c r="H66" s="7">
        <v>-4.2549999999999999</v>
      </c>
      <c r="I66" s="7">
        <v>-3.7490000000000001</v>
      </c>
      <c r="K66" s="7">
        <v>-4.2329999999999997</v>
      </c>
      <c r="L66" s="7">
        <v>-4.7729999999999997</v>
      </c>
      <c r="M66" s="7">
        <v>-5.1660000000000004</v>
      </c>
      <c r="N66" s="7">
        <v>-4.7679999999999998</v>
      </c>
      <c r="P66" s="17">
        <f t="shared" si="1"/>
        <v>-34.530999999999999</v>
      </c>
    </row>
    <row r="67" spans="2:16" x14ac:dyDescent="0.25">
      <c r="B67" s="2" t="s">
        <v>41</v>
      </c>
      <c r="C67" s="2" t="s">
        <v>42</v>
      </c>
      <c r="D67" s="4" t="s">
        <v>43</v>
      </c>
      <c r="F67" s="7">
        <v>-3.3719999999999999</v>
      </c>
      <c r="G67" s="7">
        <v>-2.6520000000000001</v>
      </c>
      <c r="H67" s="7">
        <v>-3.9870000000000001</v>
      </c>
      <c r="I67" s="7">
        <v>-3.3660000000000001</v>
      </c>
      <c r="K67" s="7">
        <v>-5.4359999999999999</v>
      </c>
      <c r="L67" s="7">
        <v>-5.2030000000000003</v>
      </c>
      <c r="M67" s="7">
        <v>-4.6260000000000003</v>
      </c>
      <c r="N67" s="7">
        <v>-5.7679999999999998</v>
      </c>
      <c r="P67" s="17">
        <f t="shared" ref="P67:P84" si="2">SUM(F67:N67)</f>
        <v>-34.409999999999997</v>
      </c>
    </row>
    <row r="68" spans="2:16" x14ac:dyDescent="0.25">
      <c r="B68" s="2" t="s">
        <v>143</v>
      </c>
      <c r="C68" s="2" t="s">
        <v>144</v>
      </c>
      <c r="D68" s="4" t="s">
        <v>145</v>
      </c>
      <c r="F68" s="7">
        <v>-4.0049999999999999</v>
      </c>
      <c r="G68" s="7">
        <v>-4.2460000000000004</v>
      </c>
      <c r="H68" s="7">
        <v>-4.7050000000000001</v>
      </c>
      <c r="I68" s="7">
        <v>-3.532</v>
      </c>
      <c r="K68" s="7">
        <v>-4.6109999999999998</v>
      </c>
      <c r="L68" s="7">
        <v>-4.6929999999999996</v>
      </c>
      <c r="M68" s="7">
        <v>-3.88</v>
      </c>
      <c r="N68" s="7">
        <v>-4.6920000000000002</v>
      </c>
      <c r="P68" s="17">
        <f t="shared" si="2"/>
        <v>-34.364000000000004</v>
      </c>
    </row>
    <row r="69" spans="2:16" x14ac:dyDescent="0.25">
      <c r="B69" s="2" t="s">
        <v>101</v>
      </c>
      <c r="C69" s="2" t="s">
        <v>102</v>
      </c>
      <c r="D69" s="4" t="s">
        <v>103</v>
      </c>
      <c r="F69" s="7">
        <v>-5.2149999999999999</v>
      </c>
      <c r="G69" s="7">
        <v>-5.4080000000000004</v>
      </c>
      <c r="H69" s="7">
        <v>-5.6669999999999998</v>
      </c>
      <c r="I69" s="7">
        <v>-5.2690000000000001</v>
      </c>
      <c r="K69" s="7">
        <v>-4.133</v>
      </c>
      <c r="L69" s="7">
        <v>-3.9380000000000002</v>
      </c>
      <c r="M69" s="7">
        <v>-0.20100000000000001</v>
      </c>
      <c r="N69" s="7">
        <v>-3.597</v>
      </c>
      <c r="P69" s="17">
        <f t="shared" si="2"/>
        <v>-33.427999999999997</v>
      </c>
    </row>
    <row r="70" spans="2:16" x14ac:dyDescent="0.25">
      <c r="B70" s="2" t="s">
        <v>155</v>
      </c>
      <c r="C70" s="2" t="s">
        <v>156</v>
      </c>
      <c r="D70" s="4" t="s">
        <v>157</v>
      </c>
      <c r="F70" s="7">
        <v>-3.673</v>
      </c>
      <c r="G70" s="7">
        <v>-4.1360000000000001</v>
      </c>
      <c r="H70" s="7">
        <v>-4.7720000000000002</v>
      </c>
      <c r="I70" s="7">
        <v>-3.7650000000000001</v>
      </c>
      <c r="K70" s="7">
        <v>-4.1079999999999997</v>
      </c>
      <c r="L70" s="7">
        <v>-4.5860000000000003</v>
      </c>
      <c r="M70" s="7">
        <v>-1.8140000000000001</v>
      </c>
      <c r="N70" s="7">
        <v>-5.8869999999999996</v>
      </c>
      <c r="P70" s="17">
        <f t="shared" si="2"/>
        <v>-32.741</v>
      </c>
    </row>
    <row r="71" spans="2:16" x14ac:dyDescent="0.25">
      <c r="B71" s="2" t="s">
        <v>152</v>
      </c>
      <c r="C71" s="2" t="s">
        <v>153</v>
      </c>
      <c r="D71" s="4" t="s">
        <v>154</v>
      </c>
      <c r="F71" s="7">
        <v>-3.8940000000000001</v>
      </c>
      <c r="G71" s="7">
        <v>-4.13</v>
      </c>
      <c r="H71" s="7">
        <v>-5.5679999999999996</v>
      </c>
      <c r="I71" s="7">
        <v>-4.2960000000000003</v>
      </c>
      <c r="K71" s="7">
        <v>-4.4429999999999996</v>
      </c>
      <c r="L71" s="7">
        <v>-3.9289999999999998</v>
      </c>
      <c r="M71" s="7">
        <v>-1.3460000000000001</v>
      </c>
      <c r="N71" s="7">
        <v>-4.9560000000000004</v>
      </c>
      <c r="P71" s="17">
        <f t="shared" si="2"/>
        <v>-32.562000000000005</v>
      </c>
    </row>
    <row r="72" spans="2:16" x14ac:dyDescent="0.25">
      <c r="B72" s="2" t="s">
        <v>134</v>
      </c>
      <c r="C72" s="2" t="s">
        <v>135</v>
      </c>
      <c r="D72" s="4" t="s">
        <v>136</v>
      </c>
      <c r="F72" s="7">
        <v>-4.2190000000000003</v>
      </c>
      <c r="G72" s="7">
        <v>-4.3929999999999998</v>
      </c>
      <c r="H72" s="7">
        <v>-4.9909999999999997</v>
      </c>
      <c r="I72" s="7">
        <v>-4.72</v>
      </c>
      <c r="K72" s="7">
        <v>-3.9169999999999998</v>
      </c>
      <c r="L72" s="7">
        <v>-4.0919999999999996</v>
      </c>
      <c r="M72" s="7">
        <v>-0.79800000000000004</v>
      </c>
      <c r="N72" s="7">
        <v>-5.1459999999999999</v>
      </c>
      <c r="P72" s="17">
        <f t="shared" si="2"/>
        <v>-32.276000000000003</v>
      </c>
    </row>
    <row r="73" spans="2:16" x14ac:dyDescent="0.25">
      <c r="B73" s="2" t="s">
        <v>71</v>
      </c>
      <c r="C73" s="2" t="s">
        <v>72</v>
      </c>
      <c r="D73" s="4" t="s">
        <v>73</v>
      </c>
      <c r="F73" s="7">
        <v>-5.58</v>
      </c>
      <c r="G73" s="7">
        <v>-4.3879999999999999</v>
      </c>
      <c r="H73" s="7">
        <v>-5.2409999999999997</v>
      </c>
      <c r="I73" s="7">
        <v>-5.0179999999999998</v>
      </c>
      <c r="K73" s="7">
        <v>-1.996</v>
      </c>
      <c r="L73" s="7">
        <v>-4.0919999999999996</v>
      </c>
      <c r="M73" s="7">
        <v>-1.526</v>
      </c>
      <c r="N73" s="7">
        <v>-4.2489999999999997</v>
      </c>
      <c r="P73" s="17">
        <f t="shared" si="2"/>
        <v>-32.089999999999996</v>
      </c>
    </row>
    <row r="74" spans="2:16" x14ac:dyDescent="0.25">
      <c r="B74" s="2" t="s">
        <v>191</v>
      </c>
      <c r="C74" s="2" t="s">
        <v>192</v>
      </c>
      <c r="D74" s="4" t="s">
        <v>193</v>
      </c>
      <c r="F74" s="7">
        <v>-3.7149999999999999</v>
      </c>
      <c r="G74" s="7">
        <v>-1.506</v>
      </c>
      <c r="H74" s="7">
        <v>-2.5630000000000002</v>
      </c>
      <c r="I74" s="7">
        <v>-2.1469999999999998</v>
      </c>
      <c r="K74" s="7">
        <v>-4.5060000000000002</v>
      </c>
      <c r="L74" s="7">
        <v>-5.694</v>
      </c>
      <c r="M74" s="7">
        <v>-4.516</v>
      </c>
      <c r="N74" s="7">
        <v>-6.9989999999999997</v>
      </c>
      <c r="P74" s="17">
        <f t="shared" si="2"/>
        <v>-31.645999999999997</v>
      </c>
    </row>
    <row r="75" spans="2:16" x14ac:dyDescent="0.25">
      <c r="B75" s="2" t="s">
        <v>92</v>
      </c>
      <c r="C75" s="2" t="s">
        <v>93</v>
      </c>
      <c r="D75" s="4" t="s">
        <v>94</v>
      </c>
      <c r="F75" s="7">
        <v>-2.0089999999999999</v>
      </c>
      <c r="G75" s="7">
        <v>-2.5569999999999999</v>
      </c>
      <c r="H75" s="7">
        <v>-3.1459999999999999</v>
      </c>
      <c r="I75" s="7">
        <v>-3.4990000000000001</v>
      </c>
      <c r="K75" s="7">
        <v>-4.2919999999999998</v>
      </c>
      <c r="L75" s="7">
        <v>-5.282</v>
      </c>
      <c r="M75" s="7">
        <v>-5.19</v>
      </c>
      <c r="N75" s="7">
        <v>-5.6479999999999997</v>
      </c>
      <c r="P75" s="17">
        <f t="shared" si="2"/>
        <v>-31.623000000000001</v>
      </c>
    </row>
    <row r="76" spans="2:16" x14ac:dyDescent="0.25">
      <c r="B76" s="2" t="s">
        <v>256</v>
      </c>
      <c r="C76" s="2" t="s">
        <v>222</v>
      </c>
      <c r="D76" s="4" t="s">
        <v>235</v>
      </c>
      <c r="F76" s="25">
        <v>-4.1619999999999999</v>
      </c>
      <c r="G76" s="25">
        <v>-3.9329999999999998</v>
      </c>
      <c r="H76" s="25">
        <v>-4.4800000000000004</v>
      </c>
      <c r="I76" s="25">
        <v>-3.5939999999999999</v>
      </c>
      <c r="K76" s="25">
        <v>-4.0839999999999996</v>
      </c>
      <c r="L76" s="25">
        <v>-3.1070000000000002</v>
      </c>
      <c r="M76" s="25">
        <v>-2.4849999999999999</v>
      </c>
      <c r="N76" s="25">
        <v>-4.5060000000000002</v>
      </c>
      <c r="P76" s="17">
        <f t="shared" si="2"/>
        <v>-30.350999999999999</v>
      </c>
    </row>
    <row r="77" spans="2:16" x14ac:dyDescent="0.25">
      <c r="B77" s="2" t="s">
        <v>185</v>
      </c>
      <c r="C77" s="2" t="s">
        <v>186</v>
      </c>
      <c r="D77" s="4" t="s">
        <v>187</v>
      </c>
      <c r="F77" s="7">
        <v>-3.37</v>
      </c>
      <c r="G77" s="7">
        <v>-2.0150000000000001</v>
      </c>
      <c r="H77" s="7">
        <v>-2.5510000000000002</v>
      </c>
      <c r="I77" s="7">
        <v>-3.012</v>
      </c>
      <c r="K77" s="7">
        <v>-5.3620000000000001</v>
      </c>
      <c r="L77" s="7">
        <v>-3.6190000000000002</v>
      </c>
      <c r="M77" s="7">
        <v>-2.2570000000000001</v>
      </c>
      <c r="N77" s="7">
        <v>-7.8849999999999998</v>
      </c>
      <c r="P77" s="17">
        <f t="shared" si="2"/>
        <v>-30.071000000000005</v>
      </c>
    </row>
    <row r="78" spans="2:16" x14ac:dyDescent="0.25">
      <c r="B78" s="2" t="s">
        <v>53</v>
      </c>
      <c r="C78" s="2" t="s">
        <v>54</v>
      </c>
      <c r="D78" s="4" t="s">
        <v>55</v>
      </c>
      <c r="F78" s="7">
        <v>-3.5369999999999999</v>
      </c>
      <c r="G78" s="7">
        <v>-3.0880000000000001</v>
      </c>
      <c r="H78" s="7">
        <v>-4.29</v>
      </c>
      <c r="I78" s="7">
        <v>-3.419</v>
      </c>
      <c r="K78" s="7">
        <v>-3.7360000000000002</v>
      </c>
      <c r="L78" s="7">
        <v>-3.58</v>
      </c>
      <c r="M78" s="7">
        <v>-2.7189999999999999</v>
      </c>
      <c r="N78" s="7">
        <v>-3.431</v>
      </c>
      <c r="P78" s="17">
        <f t="shared" si="2"/>
        <v>-27.8</v>
      </c>
    </row>
    <row r="79" spans="2:16" x14ac:dyDescent="0.25">
      <c r="B79" s="2" t="s">
        <v>77</v>
      </c>
      <c r="C79" s="2" t="s">
        <v>78</v>
      </c>
      <c r="D79" s="4" t="s">
        <v>79</v>
      </c>
      <c r="F79" s="7">
        <v>-3.3290000000000002</v>
      </c>
      <c r="G79" s="7">
        <v>-2.75</v>
      </c>
      <c r="H79" s="7">
        <v>-4.58</v>
      </c>
      <c r="I79" s="7">
        <v>-2.8570000000000002</v>
      </c>
      <c r="K79" s="7">
        <v>-3.6549999999999998</v>
      </c>
      <c r="L79" s="7">
        <v>-3.6230000000000002</v>
      </c>
      <c r="M79" s="7">
        <v>-3.214</v>
      </c>
      <c r="N79" s="7">
        <v>-3.7330000000000001</v>
      </c>
      <c r="P79" s="17">
        <f t="shared" si="2"/>
        <v>-27.741000000000003</v>
      </c>
    </row>
    <row r="80" spans="2:16" x14ac:dyDescent="0.25">
      <c r="B80" s="2" t="s">
        <v>44</v>
      </c>
      <c r="C80" s="2" t="s">
        <v>45</v>
      </c>
      <c r="D80" s="4" t="s">
        <v>46</v>
      </c>
      <c r="F80" s="7">
        <v>-2.6240000000000001</v>
      </c>
      <c r="G80" s="7">
        <v>-3.706</v>
      </c>
      <c r="H80" s="7">
        <v>-4.4850000000000003</v>
      </c>
      <c r="I80" s="7">
        <v>-3.5640000000000001</v>
      </c>
      <c r="K80" s="7">
        <v>-4.1219999999999999</v>
      </c>
      <c r="L80" s="7">
        <v>-4.1609999999999996</v>
      </c>
      <c r="M80" s="7">
        <v>-0.17100000000000001</v>
      </c>
      <c r="N80" s="7">
        <v>-4.8280000000000003</v>
      </c>
      <c r="P80" s="17">
        <f t="shared" si="2"/>
        <v>-27.660999999999998</v>
      </c>
    </row>
    <row r="81" spans="2:16" x14ac:dyDescent="0.25">
      <c r="B81" s="2" t="s">
        <v>47</v>
      </c>
      <c r="C81" s="2" t="s">
        <v>48</v>
      </c>
      <c r="D81" s="4" t="s">
        <v>49</v>
      </c>
      <c r="F81" s="7">
        <v>-3.944</v>
      </c>
      <c r="G81" s="7">
        <v>-4.1429999999999998</v>
      </c>
      <c r="H81" s="7">
        <v>-3.9470000000000001</v>
      </c>
      <c r="I81" s="7">
        <v>-4.0309999999999997</v>
      </c>
      <c r="K81" s="7">
        <v>-4.3319999999999999</v>
      </c>
      <c r="L81" s="7">
        <v>-4.6470000000000002</v>
      </c>
      <c r="M81" s="7">
        <v>2.1960000000000002</v>
      </c>
      <c r="N81" s="7">
        <v>-4.6020000000000003</v>
      </c>
      <c r="P81" s="17">
        <f t="shared" si="2"/>
        <v>-27.449999999999996</v>
      </c>
    </row>
    <row r="82" spans="2:16" x14ac:dyDescent="0.25">
      <c r="B82" s="2" t="s">
        <v>250</v>
      </c>
      <c r="C82" s="2" t="s">
        <v>263</v>
      </c>
      <c r="D82" s="4" t="s">
        <v>231</v>
      </c>
      <c r="F82" s="25">
        <v>-4.3230000000000004</v>
      </c>
      <c r="G82" s="25">
        <v>-3.5579999999999998</v>
      </c>
      <c r="H82" s="25">
        <v>-3.6669999999999998</v>
      </c>
      <c r="I82" s="25">
        <v>-3.4580000000000002</v>
      </c>
      <c r="K82" s="25">
        <v>-3.8069999999999999</v>
      </c>
      <c r="L82" s="25">
        <v>-3.2490000000000001</v>
      </c>
      <c r="M82" s="25">
        <v>0.318</v>
      </c>
      <c r="N82" s="25">
        <v>-3.3239999999999998</v>
      </c>
      <c r="P82" s="17">
        <f t="shared" si="2"/>
        <v>-25.067999999999998</v>
      </c>
    </row>
    <row r="83" spans="2:16" x14ac:dyDescent="0.25">
      <c r="B83" s="2" t="s">
        <v>243</v>
      </c>
      <c r="C83" s="2" t="s">
        <v>266</v>
      </c>
      <c r="D83" s="4" t="s">
        <v>237</v>
      </c>
      <c r="F83" s="25">
        <v>-3.944</v>
      </c>
      <c r="G83" s="25">
        <v>-3.3820000000000001</v>
      </c>
      <c r="H83" s="25">
        <v>-3.5819999999999999</v>
      </c>
      <c r="I83" s="25">
        <v>-3.56</v>
      </c>
      <c r="K83" s="25">
        <v>-2.5939999999999999</v>
      </c>
      <c r="L83" s="25">
        <v>-2.6520000000000001</v>
      </c>
      <c r="M83" s="25">
        <v>-1.649</v>
      </c>
      <c r="N83" s="25">
        <v>-2.6970000000000001</v>
      </c>
      <c r="P83" s="17">
        <f t="shared" si="2"/>
        <v>-24.060000000000002</v>
      </c>
    </row>
    <row r="84" spans="2:16" x14ac:dyDescent="0.25">
      <c r="B84" s="2" t="s">
        <v>244</v>
      </c>
      <c r="C84" s="2" t="s">
        <v>267</v>
      </c>
      <c r="D84" s="4" t="s">
        <v>238</v>
      </c>
      <c r="F84" s="25">
        <v>0.73399999999999999</v>
      </c>
      <c r="G84" s="25">
        <v>0.26800000000000002</v>
      </c>
      <c r="H84" s="25">
        <v>-0.628</v>
      </c>
      <c r="I84" s="25">
        <v>0.22800000000000001</v>
      </c>
      <c r="K84" s="25">
        <v>-4</v>
      </c>
      <c r="L84" s="25">
        <v>-4.1429999999999998</v>
      </c>
      <c r="M84" s="25">
        <v>-1.45</v>
      </c>
      <c r="N84" s="25">
        <v>-4.7670000000000003</v>
      </c>
      <c r="P84" s="17">
        <f t="shared" si="2"/>
        <v>-13.757999999999999</v>
      </c>
    </row>
    <row r="85" spans="2:16" x14ac:dyDescent="0.25">
      <c r="P85" s="2"/>
    </row>
    <row r="86" spans="2:16" x14ac:dyDescent="0.25">
      <c r="B86" s="8" t="s">
        <v>12</v>
      </c>
      <c r="C86" s="8" t="s">
        <v>13</v>
      </c>
      <c r="D86" s="4" t="s">
        <v>14</v>
      </c>
      <c r="F86" s="7">
        <v>-7.7889999999999997</v>
      </c>
      <c r="G86" s="7">
        <v>-7.4249999999999998</v>
      </c>
      <c r="H86" s="7">
        <v>-10.000999999999999</v>
      </c>
      <c r="I86" s="7">
        <v>-9.1890000000000001</v>
      </c>
      <c r="K86" s="7">
        <v>-6.15</v>
      </c>
      <c r="L86" s="7">
        <v>-6.2460000000000004</v>
      </c>
      <c r="M86" s="7">
        <v>-5.5579999999999998</v>
      </c>
      <c r="N86" s="7">
        <v>-9.2609999999999992</v>
      </c>
      <c r="P86" s="2"/>
    </row>
    <row r="87" spans="2:16" x14ac:dyDescent="0.25">
      <c r="B87" s="8" t="s">
        <v>89</v>
      </c>
      <c r="C87" s="8" t="s">
        <v>90</v>
      </c>
      <c r="D87" s="4" t="s">
        <v>91</v>
      </c>
      <c r="F87" s="7">
        <v>-8.6120000000000001</v>
      </c>
      <c r="G87" s="7">
        <v>-7.5640000000000001</v>
      </c>
      <c r="H87" s="7"/>
      <c r="I87" s="7">
        <v>-9.766</v>
      </c>
      <c r="K87" s="7">
        <v>-5.1959999999999997</v>
      </c>
      <c r="L87" s="7">
        <v>-8.5470000000000006</v>
      </c>
      <c r="M87" s="7"/>
      <c r="N87" s="7">
        <v>-9.7219999999999995</v>
      </c>
      <c r="P87" s="2"/>
    </row>
    <row r="88" spans="2:16" x14ac:dyDescent="0.25">
      <c r="B88" s="8" t="s">
        <v>95</v>
      </c>
      <c r="C88" s="8" t="s">
        <v>96</v>
      </c>
      <c r="D88" s="4" t="s">
        <v>97</v>
      </c>
      <c r="F88" s="7">
        <v>-9.1850000000000005</v>
      </c>
      <c r="G88" s="7">
        <v>-10.319000000000001</v>
      </c>
      <c r="H88" s="7"/>
      <c r="I88" s="7">
        <v>-9.6300000000000008</v>
      </c>
      <c r="K88" s="7">
        <v>-8.2279999999999998</v>
      </c>
      <c r="L88" s="7">
        <v>-9.7029999999999994</v>
      </c>
      <c r="M88" s="7"/>
      <c r="N88" s="7">
        <v>-5.3869999999999996</v>
      </c>
      <c r="P88" s="2"/>
    </row>
  </sheetData>
  <sortState xmlns:xlrd2="http://schemas.microsoft.com/office/spreadsheetml/2017/richdata2" ref="B3:P84">
    <sortCondition ref="P3:P84"/>
  </sortState>
  <mergeCells count="2">
    <mergeCell ref="F1:I1"/>
    <mergeCell ref="K1:N1"/>
  </mergeCells>
  <conditionalFormatting sqref="F72:F89">
    <cfRule type="colorScale" priority="2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:I1048576 F2:I70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72:G89"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72:H89"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2:I89">
    <cfRule type="colorScale" priority="2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72:K89">
    <cfRule type="colorScale" priority="2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0:N1048576 K2:N70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72:L89">
    <cfRule type="colorScale" priority="2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M72:M89">
    <cfRule type="colorScale" priority="2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72:N89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3:P8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BD89-3604-804E-82B4-5B63C97FABF2}">
  <dimension ref="B1:AO40"/>
  <sheetViews>
    <sheetView workbookViewId="0">
      <pane ySplit="1" topLeftCell="A2" activePane="bottomLeft" state="frozen"/>
      <selection pane="bottomLeft" activeCell="G34" sqref="G34"/>
    </sheetView>
  </sheetViews>
  <sheetFormatPr defaultColWidth="8.85546875" defaultRowHeight="15.75" x14ac:dyDescent="0.25"/>
  <cols>
    <col min="1" max="1" width="8.85546875" style="2"/>
    <col min="2" max="2" width="32.28515625" style="2" customWidth="1"/>
    <col min="3" max="3" width="26.7109375" style="2" customWidth="1"/>
    <col min="4" max="4" width="12.85546875" style="4" customWidth="1"/>
    <col min="5" max="5" width="2.28515625" style="2" customWidth="1"/>
    <col min="6" max="9" width="8.140625" style="6" customWidth="1"/>
    <col min="10" max="10" width="2.28515625" style="2" customWidth="1"/>
    <col min="11" max="14" width="8.140625" style="6" customWidth="1"/>
    <col min="15" max="15" width="2.28515625" style="2" customWidth="1"/>
    <col min="16" max="16" width="5.85546875" style="2" customWidth="1"/>
    <col min="17" max="17" width="2.28515625" style="2" customWidth="1"/>
    <col min="18" max="21" width="8.140625" style="6" customWidth="1"/>
    <col min="22" max="22" width="2.28515625" style="2" customWidth="1"/>
    <col min="23" max="26" width="8.140625" style="6" customWidth="1"/>
    <col min="27" max="27" width="2.28515625" style="2" customWidth="1"/>
    <col min="28" max="28" width="5.85546875" style="2" customWidth="1"/>
    <col min="29" max="29" width="2.28515625" style="2" customWidth="1"/>
    <col min="30" max="33" width="3.85546875" style="23" customWidth="1"/>
    <col min="34" max="34" width="2.28515625" style="2" customWidth="1"/>
    <col min="35" max="38" width="3.85546875" style="23" customWidth="1"/>
    <col min="39" max="39" width="2.28515625" style="2" customWidth="1"/>
    <col min="40" max="40" width="26.7109375" style="2" customWidth="1"/>
    <col min="41" max="41" width="8.85546875" style="16"/>
    <col min="42" max="16384" width="8.85546875" style="2"/>
  </cols>
  <sheetData>
    <row r="1" spans="2:41" s="1" customFormat="1" x14ac:dyDescent="0.25">
      <c r="B1" s="1" t="s">
        <v>0</v>
      </c>
      <c r="C1" s="1" t="s">
        <v>1</v>
      </c>
      <c r="D1" s="3" t="s">
        <v>2</v>
      </c>
      <c r="F1" s="5" t="s">
        <v>205</v>
      </c>
      <c r="G1" s="5" t="s">
        <v>206</v>
      </c>
      <c r="H1" s="5" t="s">
        <v>207</v>
      </c>
      <c r="I1" s="5" t="s">
        <v>208</v>
      </c>
      <c r="K1" s="5" t="s">
        <v>197</v>
      </c>
      <c r="L1" s="5" t="s">
        <v>198</v>
      </c>
      <c r="M1" s="5" t="s">
        <v>199</v>
      </c>
      <c r="N1" s="5" t="s">
        <v>200</v>
      </c>
      <c r="R1" s="5" t="s">
        <v>205</v>
      </c>
      <c r="S1" s="5" t="s">
        <v>206</v>
      </c>
      <c r="T1" s="5" t="s">
        <v>207</v>
      </c>
      <c r="U1" s="5" t="s">
        <v>208</v>
      </c>
      <c r="W1" s="5" t="s">
        <v>197</v>
      </c>
      <c r="X1" s="5" t="s">
        <v>198</v>
      </c>
      <c r="Y1" s="5" t="s">
        <v>199</v>
      </c>
      <c r="Z1" s="5" t="s">
        <v>200</v>
      </c>
      <c r="AD1" s="5" t="s">
        <v>205</v>
      </c>
      <c r="AE1" s="5" t="s">
        <v>206</v>
      </c>
      <c r="AF1" s="5" t="s">
        <v>207</v>
      </c>
      <c r="AG1" s="5" t="s">
        <v>208</v>
      </c>
      <c r="AI1" s="5" t="s">
        <v>197</v>
      </c>
      <c r="AJ1" s="5" t="s">
        <v>198</v>
      </c>
      <c r="AK1" s="5" t="s">
        <v>199</v>
      </c>
      <c r="AL1" s="5" t="s">
        <v>200</v>
      </c>
      <c r="AN1" s="1" t="s">
        <v>196</v>
      </c>
      <c r="AO1" s="18" t="s">
        <v>275</v>
      </c>
    </row>
    <row r="2" spans="2:41" s="21" customFormat="1" ht="62.1" customHeight="1" x14ac:dyDescent="0.25">
      <c r="B2" s="19"/>
      <c r="C2" s="10"/>
      <c r="D2" s="11"/>
      <c r="E2" s="11"/>
      <c r="F2" s="15" t="s">
        <v>201</v>
      </c>
      <c r="G2" s="15" t="s">
        <v>202</v>
      </c>
      <c r="H2" s="15" t="s">
        <v>203</v>
      </c>
      <c r="I2" s="15" t="s">
        <v>204</v>
      </c>
      <c r="K2" s="15" t="s">
        <v>201</v>
      </c>
      <c r="L2" s="15" t="s">
        <v>202</v>
      </c>
      <c r="M2" s="15" t="s">
        <v>203</v>
      </c>
      <c r="N2" s="15" t="s">
        <v>204</v>
      </c>
      <c r="O2" s="10"/>
      <c r="R2" s="15" t="s">
        <v>201</v>
      </c>
      <c r="S2" s="15" t="s">
        <v>202</v>
      </c>
      <c r="T2" s="15" t="s">
        <v>203</v>
      </c>
      <c r="U2" s="15" t="s">
        <v>204</v>
      </c>
      <c r="W2" s="15" t="s">
        <v>201</v>
      </c>
      <c r="X2" s="15" t="s">
        <v>202</v>
      </c>
      <c r="Y2" s="15" t="s">
        <v>203</v>
      </c>
      <c r="Z2" s="15" t="s">
        <v>204</v>
      </c>
      <c r="AA2" s="10"/>
      <c r="AC2" s="20"/>
      <c r="AD2" s="15" t="s">
        <v>201</v>
      </c>
      <c r="AE2" s="15" t="s">
        <v>202</v>
      </c>
      <c r="AF2" s="15" t="s">
        <v>203</v>
      </c>
      <c r="AG2" s="15" t="s">
        <v>204</v>
      </c>
      <c r="AI2" s="15" t="s">
        <v>201</v>
      </c>
      <c r="AJ2" s="15" t="s">
        <v>202</v>
      </c>
      <c r="AK2" s="15" t="s">
        <v>203</v>
      </c>
      <c r="AL2" s="15" t="s">
        <v>204</v>
      </c>
      <c r="AM2" s="10"/>
      <c r="AO2" s="26"/>
    </row>
    <row r="3" spans="2:41" x14ac:dyDescent="0.25">
      <c r="B3" s="2" t="s">
        <v>158</v>
      </c>
      <c r="C3" s="2" t="s">
        <v>159</v>
      </c>
      <c r="D3" s="4" t="s">
        <v>160</v>
      </c>
      <c r="F3" s="7">
        <v>-7.55</v>
      </c>
      <c r="G3" s="7">
        <v>-7.11</v>
      </c>
      <c r="H3" s="7">
        <v>-8.2490000000000006</v>
      </c>
      <c r="I3" s="7">
        <v>-7.431</v>
      </c>
      <c r="K3" s="7">
        <v>-5.9749999999999996</v>
      </c>
      <c r="L3" s="7">
        <v>-5.4390000000000001</v>
      </c>
      <c r="M3" s="7">
        <v>-6.03</v>
      </c>
      <c r="N3" s="7">
        <v>-7.3739999999999997</v>
      </c>
      <c r="P3" s="30" t="s">
        <v>273</v>
      </c>
      <c r="R3" s="7">
        <f t="shared" ref="R3:R27" si="0">IF(F3&lt;-6,F3," ")</f>
        <v>-7.55</v>
      </c>
      <c r="S3" s="7">
        <f t="shared" ref="S3:S27" si="1">IF(G3&lt;-6,G3," ")</f>
        <v>-7.11</v>
      </c>
      <c r="T3" s="7">
        <f t="shared" ref="T3:T27" si="2">IF(H3&lt;-6,H3," ")</f>
        <v>-8.2490000000000006</v>
      </c>
      <c r="U3" s="7">
        <f t="shared" ref="U3:U27" si="3">IF(I3&lt;-6,I3," ")</f>
        <v>-7.431</v>
      </c>
      <c r="V3" s="9"/>
      <c r="W3" s="7">
        <f>IF(K3&lt;-5,K3," ")</f>
        <v>-5.9749999999999996</v>
      </c>
      <c r="X3" s="7">
        <f t="shared" ref="X3:Z3" si="4">IF(L3&lt;-5,L3," ")</f>
        <v>-5.4390000000000001</v>
      </c>
      <c r="Y3" s="7">
        <f t="shared" si="4"/>
        <v>-6.03</v>
      </c>
      <c r="Z3" s="7">
        <f t="shared" si="4"/>
        <v>-7.3739999999999997</v>
      </c>
      <c r="AB3" s="30" t="s">
        <v>274</v>
      </c>
      <c r="AD3" s="22">
        <f>R3</f>
        <v>-7.55</v>
      </c>
      <c r="AE3" s="22">
        <f t="shared" ref="AE3:AG3" si="5">S3</f>
        <v>-7.11</v>
      </c>
      <c r="AF3" s="22">
        <f t="shared" si="5"/>
        <v>-8.2490000000000006</v>
      </c>
      <c r="AG3" s="22">
        <f t="shared" si="5"/>
        <v>-7.431</v>
      </c>
      <c r="AI3" s="22">
        <f>W3</f>
        <v>-5.9749999999999996</v>
      </c>
      <c r="AJ3" s="22">
        <f t="shared" ref="AJ3:AL3" si="6">X3</f>
        <v>-5.4390000000000001</v>
      </c>
      <c r="AK3" s="22">
        <f t="shared" si="6"/>
        <v>-6.03</v>
      </c>
      <c r="AL3" s="22">
        <f t="shared" si="6"/>
        <v>-7.3739999999999997</v>
      </c>
      <c r="AN3" s="2" t="s">
        <v>159</v>
      </c>
      <c r="AO3" s="17">
        <f t="shared" ref="AO3:AO27" si="7">SUM(F3:N3)</f>
        <v>-55.158000000000001</v>
      </c>
    </row>
    <row r="4" spans="2:41" x14ac:dyDescent="0.25">
      <c r="B4" s="2" t="s">
        <v>80</v>
      </c>
      <c r="C4" s="2" t="s">
        <v>81</v>
      </c>
      <c r="D4" s="4" t="s">
        <v>82</v>
      </c>
      <c r="F4" s="7">
        <v>-7.1180000000000003</v>
      </c>
      <c r="G4" s="7">
        <v>-6.8209999999999997</v>
      </c>
      <c r="H4" s="7">
        <v>-8.1850000000000005</v>
      </c>
      <c r="I4" s="7">
        <v>-7.3419999999999996</v>
      </c>
      <c r="K4" s="7">
        <v>-6.3819999999999997</v>
      </c>
      <c r="L4" s="7">
        <v>-5.3079999999999998</v>
      </c>
      <c r="M4" s="7">
        <v>-5.9569999999999999</v>
      </c>
      <c r="N4" s="7">
        <v>-6.3019999999999996</v>
      </c>
      <c r="P4" s="30"/>
      <c r="R4" s="7">
        <f t="shared" si="0"/>
        <v>-7.1180000000000003</v>
      </c>
      <c r="S4" s="7">
        <f t="shared" si="1"/>
        <v>-6.8209999999999997</v>
      </c>
      <c r="T4" s="7">
        <f t="shared" si="2"/>
        <v>-8.1850000000000005</v>
      </c>
      <c r="U4" s="7">
        <f t="shared" si="3"/>
        <v>-7.3419999999999996</v>
      </c>
      <c r="V4" s="9"/>
      <c r="W4" s="7">
        <f t="shared" ref="W4:W31" si="8">IF(K4&lt;-5,K4," ")</f>
        <v>-6.3819999999999997</v>
      </c>
      <c r="X4" s="7">
        <f t="shared" ref="X4:X31" si="9">IF(L4&lt;-5,L4," ")</f>
        <v>-5.3079999999999998</v>
      </c>
      <c r="Y4" s="7">
        <f t="shared" ref="Y4:Y31" si="10">IF(M4&lt;-5,M4," ")</f>
        <v>-5.9569999999999999</v>
      </c>
      <c r="Z4" s="7">
        <f t="shared" ref="Z4:Z31" si="11">IF(N4&lt;-5,N4," ")</f>
        <v>-6.3019999999999996</v>
      </c>
      <c r="AB4" s="30"/>
      <c r="AD4" s="22">
        <f t="shared" ref="AD4:AD31" si="12">R4</f>
        <v>-7.1180000000000003</v>
      </c>
      <c r="AE4" s="22">
        <f t="shared" ref="AE4:AE31" si="13">S4</f>
        <v>-6.8209999999999997</v>
      </c>
      <c r="AF4" s="22">
        <f t="shared" ref="AF4:AF31" si="14">T4</f>
        <v>-8.1850000000000005</v>
      </c>
      <c r="AG4" s="22">
        <f t="shared" ref="AG4:AG31" si="15">U4</f>
        <v>-7.3419999999999996</v>
      </c>
      <c r="AI4" s="22">
        <f t="shared" ref="AI4:AI31" si="16">W4</f>
        <v>-6.3819999999999997</v>
      </c>
      <c r="AJ4" s="22">
        <f t="shared" ref="AJ4:AJ31" si="17">X4</f>
        <v>-5.3079999999999998</v>
      </c>
      <c r="AK4" s="22">
        <f t="shared" ref="AK4:AK31" si="18">Y4</f>
        <v>-5.9569999999999999</v>
      </c>
      <c r="AL4" s="22">
        <f t="shared" ref="AL4:AL31" si="19">Z4</f>
        <v>-6.3019999999999996</v>
      </c>
      <c r="AN4" s="2" t="s">
        <v>195</v>
      </c>
      <c r="AO4" s="17">
        <f t="shared" si="7"/>
        <v>-53.414999999999999</v>
      </c>
    </row>
    <row r="5" spans="2:41" x14ac:dyDescent="0.25">
      <c r="B5" s="2" t="s">
        <v>188</v>
      </c>
      <c r="C5" s="2" t="s">
        <v>189</v>
      </c>
      <c r="D5" s="4" t="s">
        <v>190</v>
      </c>
      <c r="F5" s="7">
        <v>-7.0620000000000003</v>
      </c>
      <c r="G5" s="7">
        <v>-6.45</v>
      </c>
      <c r="H5" s="7">
        <v>-8.0939999999999994</v>
      </c>
      <c r="I5" s="7">
        <v>-7.3949999999999996</v>
      </c>
      <c r="K5" s="7">
        <v>-5.4870000000000001</v>
      </c>
      <c r="L5" s="7">
        <v>-4.9320000000000004</v>
      </c>
      <c r="M5" s="7">
        <v>-6.1379999999999999</v>
      </c>
      <c r="N5" s="7">
        <v>-7.0449999999999999</v>
      </c>
      <c r="P5" s="30"/>
      <c r="R5" s="7">
        <f t="shared" si="0"/>
        <v>-7.0620000000000003</v>
      </c>
      <c r="S5" s="7">
        <f t="shared" si="1"/>
        <v>-6.45</v>
      </c>
      <c r="T5" s="7">
        <f t="shared" si="2"/>
        <v>-8.0939999999999994</v>
      </c>
      <c r="U5" s="7">
        <f t="shared" si="3"/>
        <v>-7.3949999999999996</v>
      </c>
      <c r="V5" s="9"/>
      <c r="W5" s="7">
        <f t="shared" si="8"/>
        <v>-5.4870000000000001</v>
      </c>
      <c r="X5" s="7" t="str">
        <f t="shared" si="9"/>
        <v xml:space="preserve"> </v>
      </c>
      <c r="Y5" s="7">
        <f t="shared" si="10"/>
        <v>-6.1379999999999999</v>
      </c>
      <c r="Z5" s="7">
        <f t="shared" si="11"/>
        <v>-7.0449999999999999</v>
      </c>
      <c r="AB5" s="30"/>
      <c r="AD5" s="22">
        <f t="shared" si="12"/>
        <v>-7.0620000000000003</v>
      </c>
      <c r="AE5" s="22">
        <f t="shared" si="13"/>
        <v>-6.45</v>
      </c>
      <c r="AF5" s="22">
        <f t="shared" si="14"/>
        <v>-8.0939999999999994</v>
      </c>
      <c r="AG5" s="22">
        <f t="shared" si="15"/>
        <v>-7.3949999999999996</v>
      </c>
      <c r="AI5" s="22">
        <f t="shared" si="16"/>
        <v>-5.4870000000000001</v>
      </c>
      <c r="AJ5" s="22" t="str">
        <f t="shared" si="17"/>
        <v xml:space="preserve"> </v>
      </c>
      <c r="AK5" s="22">
        <f t="shared" si="18"/>
        <v>-6.1379999999999999</v>
      </c>
      <c r="AL5" s="22">
        <f t="shared" si="19"/>
        <v>-7.0449999999999999</v>
      </c>
      <c r="AN5" s="2" t="s">
        <v>189</v>
      </c>
      <c r="AO5" s="17">
        <f t="shared" si="7"/>
        <v>-52.603000000000002</v>
      </c>
    </row>
    <row r="6" spans="2:41" x14ac:dyDescent="0.25">
      <c r="B6" s="2" t="s">
        <v>255</v>
      </c>
      <c r="C6" s="2" t="s">
        <v>220</v>
      </c>
      <c r="D6" s="4" t="s">
        <v>229</v>
      </c>
      <c r="F6" s="25">
        <v>-7.3</v>
      </c>
      <c r="G6" s="25">
        <v>-5.4459999999999997</v>
      </c>
      <c r="H6" s="25">
        <v>-6.42</v>
      </c>
      <c r="I6" s="25">
        <v>-7.0650000000000004</v>
      </c>
      <c r="K6" s="25">
        <v>-5.125</v>
      </c>
      <c r="L6" s="25">
        <v>-5.6020000000000003</v>
      </c>
      <c r="M6" s="25">
        <v>-5.8129999999999997</v>
      </c>
      <c r="N6" s="25">
        <v>-7.8819999999999997</v>
      </c>
      <c r="P6" s="30"/>
      <c r="R6" s="7">
        <f t="shared" si="0"/>
        <v>-7.3</v>
      </c>
      <c r="S6" s="7" t="str">
        <f t="shared" si="1"/>
        <v xml:space="preserve"> </v>
      </c>
      <c r="T6" s="7">
        <f t="shared" si="2"/>
        <v>-6.42</v>
      </c>
      <c r="U6" s="7">
        <f t="shared" si="3"/>
        <v>-7.0650000000000004</v>
      </c>
      <c r="V6" s="9"/>
      <c r="W6" s="7">
        <f t="shared" si="8"/>
        <v>-5.125</v>
      </c>
      <c r="X6" s="7">
        <f t="shared" si="9"/>
        <v>-5.6020000000000003</v>
      </c>
      <c r="Y6" s="7">
        <f t="shared" si="10"/>
        <v>-5.8129999999999997</v>
      </c>
      <c r="Z6" s="7">
        <f t="shared" si="11"/>
        <v>-7.8819999999999997</v>
      </c>
      <c r="AB6" s="30"/>
      <c r="AD6" s="22">
        <f t="shared" si="12"/>
        <v>-7.3</v>
      </c>
      <c r="AE6" s="22" t="str">
        <f t="shared" si="13"/>
        <v xml:space="preserve"> </v>
      </c>
      <c r="AF6" s="22">
        <f t="shared" si="14"/>
        <v>-6.42</v>
      </c>
      <c r="AG6" s="22">
        <f t="shared" si="15"/>
        <v>-7.0650000000000004</v>
      </c>
      <c r="AI6" s="22">
        <f t="shared" si="16"/>
        <v>-5.125</v>
      </c>
      <c r="AJ6" s="22">
        <f t="shared" si="17"/>
        <v>-5.6020000000000003</v>
      </c>
      <c r="AK6" s="22">
        <f t="shared" si="18"/>
        <v>-5.8129999999999997</v>
      </c>
      <c r="AL6" s="22">
        <f t="shared" si="19"/>
        <v>-7.8819999999999997</v>
      </c>
      <c r="AN6" s="2" t="s">
        <v>220</v>
      </c>
      <c r="AO6" s="17">
        <f t="shared" si="7"/>
        <v>-50.652999999999999</v>
      </c>
    </row>
    <row r="7" spans="2:41" x14ac:dyDescent="0.25">
      <c r="B7" s="2" t="s">
        <v>23</v>
      </c>
      <c r="C7" s="2" t="s">
        <v>24</v>
      </c>
      <c r="D7" s="4" t="s">
        <v>25</v>
      </c>
      <c r="F7" s="7">
        <v>-6.9050000000000002</v>
      </c>
      <c r="G7" s="7">
        <v>-6.8280000000000003</v>
      </c>
      <c r="H7" s="7">
        <v>-6.6079999999999997</v>
      </c>
      <c r="I7" s="7">
        <v>-6.766</v>
      </c>
      <c r="K7" s="7">
        <v>-5.4870000000000001</v>
      </c>
      <c r="L7" s="7">
        <v>-5.0490000000000004</v>
      </c>
      <c r="M7" s="7">
        <v>-4.226</v>
      </c>
      <c r="N7" s="7">
        <v>-5.32</v>
      </c>
      <c r="P7" s="30"/>
      <c r="R7" s="7">
        <f t="shared" si="0"/>
        <v>-6.9050000000000002</v>
      </c>
      <c r="S7" s="7">
        <f t="shared" si="1"/>
        <v>-6.8280000000000003</v>
      </c>
      <c r="T7" s="7">
        <f t="shared" si="2"/>
        <v>-6.6079999999999997</v>
      </c>
      <c r="U7" s="7">
        <f t="shared" si="3"/>
        <v>-6.766</v>
      </c>
      <c r="V7" s="9"/>
      <c r="W7" s="7">
        <f t="shared" si="8"/>
        <v>-5.4870000000000001</v>
      </c>
      <c r="X7" s="7">
        <f t="shared" si="9"/>
        <v>-5.0490000000000004</v>
      </c>
      <c r="Y7" s="7" t="str">
        <f t="shared" si="10"/>
        <v xml:space="preserve"> </v>
      </c>
      <c r="Z7" s="7">
        <f t="shared" si="11"/>
        <v>-5.32</v>
      </c>
      <c r="AB7" s="30"/>
      <c r="AD7" s="22">
        <f t="shared" si="12"/>
        <v>-6.9050000000000002</v>
      </c>
      <c r="AE7" s="22">
        <f t="shared" si="13"/>
        <v>-6.8280000000000003</v>
      </c>
      <c r="AF7" s="22">
        <f t="shared" si="14"/>
        <v>-6.6079999999999997</v>
      </c>
      <c r="AG7" s="22">
        <f t="shared" si="15"/>
        <v>-6.766</v>
      </c>
      <c r="AI7" s="22">
        <f t="shared" si="16"/>
        <v>-5.4870000000000001</v>
      </c>
      <c r="AJ7" s="22">
        <f t="shared" si="17"/>
        <v>-5.0490000000000004</v>
      </c>
      <c r="AK7" s="22" t="str">
        <f t="shared" si="18"/>
        <v xml:space="preserve"> </v>
      </c>
      <c r="AL7" s="22">
        <f t="shared" si="19"/>
        <v>-5.32</v>
      </c>
      <c r="AN7" s="2" t="s">
        <v>24</v>
      </c>
      <c r="AO7" s="17">
        <f t="shared" si="7"/>
        <v>-47.189</v>
      </c>
    </row>
    <row r="8" spans="2:41" x14ac:dyDescent="0.25">
      <c r="B8" s="2" t="s">
        <v>59</v>
      </c>
      <c r="C8" s="2" t="s">
        <v>60</v>
      </c>
      <c r="D8" s="4" t="s">
        <v>61</v>
      </c>
      <c r="F8" s="7">
        <v>-7.2839999999999998</v>
      </c>
      <c r="G8" s="7">
        <v>-6.13</v>
      </c>
      <c r="H8" s="7">
        <v>-6.9</v>
      </c>
      <c r="I8" s="7">
        <v>-7.2450000000000001</v>
      </c>
      <c r="K8" s="7">
        <v>-3.66</v>
      </c>
      <c r="L8" s="7">
        <v>-5.367</v>
      </c>
      <c r="M8" s="7">
        <v>-5.0289999999999999</v>
      </c>
      <c r="N8" s="7">
        <v>-5.4740000000000002</v>
      </c>
      <c r="P8" s="30"/>
      <c r="R8" s="7">
        <f t="shared" si="0"/>
        <v>-7.2839999999999998</v>
      </c>
      <c r="S8" s="7">
        <f t="shared" si="1"/>
        <v>-6.13</v>
      </c>
      <c r="T8" s="7">
        <f t="shared" si="2"/>
        <v>-6.9</v>
      </c>
      <c r="U8" s="7">
        <f t="shared" si="3"/>
        <v>-7.2450000000000001</v>
      </c>
      <c r="V8" s="9"/>
      <c r="W8" s="7" t="str">
        <f t="shared" si="8"/>
        <v xml:space="preserve"> </v>
      </c>
      <c r="X8" s="7">
        <f t="shared" si="9"/>
        <v>-5.367</v>
      </c>
      <c r="Y8" s="7">
        <f t="shared" si="10"/>
        <v>-5.0289999999999999</v>
      </c>
      <c r="Z8" s="7">
        <f t="shared" si="11"/>
        <v>-5.4740000000000002</v>
      </c>
      <c r="AB8" s="30"/>
      <c r="AD8" s="22">
        <f t="shared" si="12"/>
        <v>-7.2839999999999998</v>
      </c>
      <c r="AE8" s="22">
        <f t="shared" si="13"/>
        <v>-6.13</v>
      </c>
      <c r="AF8" s="22">
        <f t="shared" si="14"/>
        <v>-6.9</v>
      </c>
      <c r="AG8" s="22">
        <f t="shared" si="15"/>
        <v>-7.2450000000000001</v>
      </c>
      <c r="AI8" s="22" t="str">
        <f t="shared" si="16"/>
        <v xml:space="preserve"> </v>
      </c>
      <c r="AJ8" s="22">
        <f t="shared" si="17"/>
        <v>-5.367</v>
      </c>
      <c r="AK8" s="22">
        <f t="shared" si="18"/>
        <v>-5.0289999999999999</v>
      </c>
      <c r="AL8" s="22">
        <f t="shared" si="19"/>
        <v>-5.4740000000000002</v>
      </c>
      <c r="AN8" s="2" t="s">
        <v>60</v>
      </c>
      <c r="AO8" s="17">
        <f t="shared" si="7"/>
        <v>-47.088999999999999</v>
      </c>
    </row>
    <row r="9" spans="2:41" x14ac:dyDescent="0.25">
      <c r="B9" s="2" t="s">
        <v>65</v>
      </c>
      <c r="C9" s="2" t="s">
        <v>66</v>
      </c>
      <c r="D9" s="4" t="s">
        <v>67</v>
      </c>
      <c r="F9" s="7">
        <v>-6.9370000000000003</v>
      </c>
      <c r="G9" s="7">
        <v>-5.9790000000000001</v>
      </c>
      <c r="H9" s="7">
        <v>-6.5780000000000003</v>
      </c>
      <c r="I9" s="7">
        <v>-6.101</v>
      </c>
      <c r="K9" s="7">
        <v>-4.8970000000000002</v>
      </c>
      <c r="L9" s="7">
        <v>-4.4930000000000003</v>
      </c>
      <c r="M9" s="7">
        <v>-6.2130000000000001</v>
      </c>
      <c r="N9" s="7">
        <v>-5.4429999999999996</v>
      </c>
      <c r="P9" s="30"/>
      <c r="R9" s="7">
        <f t="shared" si="0"/>
        <v>-6.9370000000000003</v>
      </c>
      <c r="S9" s="7" t="str">
        <f t="shared" si="1"/>
        <v xml:space="preserve"> </v>
      </c>
      <c r="T9" s="7">
        <f t="shared" si="2"/>
        <v>-6.5780000000000003</v>
      </c>
      <c r="U9" s="7">
        <f t="shared" si="3"/>
        <v>-6.101</v>
      </c>
      <c r="V9" s="9"/>
      <c r="W9" s="7" t="str">
        <f t="shared" si="8"/>
        <v xml:space="preserve"> </v>
      </c>
      <c r="X9" s="7" t="str">
        <f t="shared" si="9"/>
        <v xml:space="preserve"> </v>
      </c>
      <c r="Y9" s="7">
        <f t="shared" si="10"/>
        <v>-6.2130000000000001</v>
      </c>
      <c r="Z9" s="7">
        <f t="shared" si="11"/>
        <v>-5.4429999999999996</v>
      </c>
      <c r="AB9" s="30"/>
      <c r="AD9" s="22">
        <f t="shared" si="12"/>
        <v>-6.9370000000000003</v>
      </c>
      <c r="AE9" s="22" t="str">
        <f t="shared" si="13"/>
        <v xml:space="preserve"> </v>
      </c>
      <c r="AF9" s="22">
        <f t="shared" si="14"/>
        <v>-6.5780000000000003</v>
      </c>
      <c r="AG9" s="22">
        <f t="shared" si="15"/>
        <v>-6.101</v>
      </c>
      <c r="AI9" s="22" t="str">
        <f t="shared" si="16"/>
        <v xml:space="preserve"> </v>
      </c>
      <c r="AJ9" s="22" t="str">
        <f t="shared" si="17"/>
        <v xml:space="preserve"> </v>
      </c>
      <c r="AK9" s="22">
        <f t="shared" si="18"/>
        <v>-6.2130000000000001</v>
      </c>
      <c r="AL9" s="22">
        <f t="shared" si="19"/>
        <v>-5.4429999999999996</v>
      </c>
      <c r="AN9" s="2" t="s">
        <v>66</v>
      </c>
      <c r="AO9" s="17">
        <f t="shared" si="7"/>
        <v>-46.640999999999998</v>
      </c>
    </row>
    <row r="10" spans="2:41" x14ac:dyDescent="0.25">
      <c r="B10" s="2" t="s">
        <v>248</v>
      </c>
      <c r="C10" s="2" t="s">
        <v>218</v>
      </c>
      <c r="D10" s="4" t="s">
        <v>228</v>
      </c>
      <c r="F10" s="25">
        <v>-6.2370000000000001</v>
      </c>
      <c r="G10" s="25">
        <v>-6.3029999999999999</v>
      </c>
      <c r="H10" s="25">
        <v>-6.8239999999999998</v>
      </c>
      <c r="I10" s="25">
        <v>-6.2649999999999997</v>
      </c>
      <c r="K10" s="25">
        <v>-5.173</v>
      </c>
      <c r="L10" s="25">
        <v>-4.5640000000000001</v>
      </c>
      <c r="M10" s="25">
        <v>-5.391</v>
      </c>
      <c r="N10" s="25">
        <v>-5.657</v>
      </c>
      <c r="P10" s="30"/>
      <c r="R10" s="7">
        <f t="shared" si="0"/>
        <v>-6.2370000000000001</v>
      </c>
      <c r="S10" s="7">
        <f t="shared" si="1"/>
        <v>-6.3029999999999999</v>
      </c>
      <c r="T10" s="7">
        <f t="shared" si="2"/>
        <v>-6.8239999999999998</v>
      </c>
      <c r="U10" s="7">
        <f t="shared" si="3"/>
        <v>-6.2649999999999997</v>
      </c>
      <c r="V10" s="9"/>
      <c r="W10" s="7">
        <f t="shared" si="8"/>
        <v>-5.173</v>
      </c>
      <c r="X10" s="7" t="str">
        <f t="shared" si="9"/>
        <v xml:space="preserve"> </v>
      </c>
      <c r="Y10" s="7">
        <f t="shared" si="10"/>
        <v>-5.391</v>
      </c>
      <c r="Z10" s="7">
        <f t="shared" si="11"/>
        <v>-5.657</v>
      </c>
      <c r="AB10" s="30"/>
      <c r="AD10" s="22">
        <f t="shared" si="12"/>
        <v>-6.2370000000000001</v>
      </c>
      <c r="AE10" s="22">
        <f t="shared" si="13"/>
        <v>-6.3029999999999999</v>
      </c>
      <c r="AF10" s="22">
        <f t="shared" si="14"/>
        <v>-6.8239999999999998</v>
      </c>
      <c r="AG10" s="22">
        <f t="shared" si="15"/>
        <v>-6.2649999999999997</v>
      </c>
      <c r="AI10" s="22">
        <f t="shared" si="16"/>
        <v>-5.173</v>
      </c>
      <c r="AJ10" s="22" t="str">
        <f t="shared" si="17"/>
        <v xml:space="preserve"> </v>
      </c>
      <c r="AK10" s="22">
        <f t="shared" si="18"/>
        <v>-5.391</v>
      </c>
      <c r="AL10" s="22">
        <f t="shared" si="19"/>
        <v>-5.657</v>
      </c>
      <c r="AN10" s="2" t="s">
        <v>218</v>
      </c>
      <c r="AO10" s="17">
        <f t="shared" si="7"/>
        <v>-46.414000000000001</v>
      </c>
    </row>
    <row r="11" spans="2:41" x14ac:dyDescent="0.25">
      <c r="B11" s="2" t="s">
        <v>86</v>
      </c>
      <c r="C11" s="2" t="s">
        <v>87</v>
      </c>
      <c r="D11" s="4" t="s">
        <v>88</v>
      </c>
      <c r="F11" s="7">
        <v>-7.2009999999999996</v>
      </c>
      <c r="G11" s="7">
        <v>-5.8159999999999998</v>
      </c>
      <c r="H11" s="7">
        <v>-6.0579999999999998</v>
      </c>
      <c r="I11" s="7">
        <v>-6.1310000000000002</v>
      </c>
      <c r="K11" s="7">
        <v>-5.423</v>
      </c>
      <c r="L11" s="7">
        <v>-4.3810000000000002</v>
      </c>
      <c r="M11" s="7">
        <v>-6.4720000000000004</v>
      </c>
      <c r="N11" s="7">
        <v>-4.8410000000000002</v>
      </c>
      <c r="P11" s="30"/>
      <c r="R11" s="7">
        <f t="shared" si="0"/>
        <v>-7.2009999999999996</v>
      </c>
      <c r="S11" s="7" t="str">
        <f t="shared" si="1"/>
        <v xml:space="preserve"> </v>
      </c>
      <c r="T11" s="7">
        <f t="shared" si="2"/>
        <v>-6.0579999999999998</v>
      </c>
      <c r="U11" s="7">
        <f t="shared" si="3"/>
        <v>-6.1310000000000002</v>
      </c>
      <c r="V11" s="9"/>
      <c r="W11" s="7">
        <f t="shared" si="8"/>
        <v>-5.423</v>
      </c>
      <c r="X11" s="7" t="str">
        <f t="shared" si="9"/>
        <v xml:space="preserve"> </v>
      </c>
      <c r="Y11" s="7">
        <f t="shared" si="10"/>
        <v>-6.4720000000000004</v>
      </c>
      <c r="Z11" s="7" t="str">
        <f t="shared" si="11"/>
        <v xml:space="preserve"> </v>
      </c>
      <c r="AB11" s="30"/>
      <c r="AD11" s="22">
        <f t="shared" si="12"/>
        <v>-7.2009999999999996</v>
      </c>
      <c r="AE11" s="22" t="str">
        <f t="shared" si="13"/>
        <v xml:space="preserve"> </v>
      </c>
      <c r="AF11" s="22">
        <f t="shared" si="14"/>
        <v>-6.0579999999999998</v>
      </c>
      <c r="AG11" s="22">
        <f t="shared" si="15"/>
        <v>-6.1310000000000002</v>
      </c>
      <c r="AI11" s="22">
        <f t="shared" si="16"/>
        <v>-5.423</v>
      </c>
      <c r="AJ11" s="22" t="str">
        <f t="shared" si="17"/>
        <v xml:space="preserve"> </v>
      </c>
      <c r="AK11" s="22">
        <f t="shared" si="18"/>
        <v>-6.4720000000000004</v>
      </c>
      <c r="AL11" s="22" t="str">
        <f t="shared" si="19"/>
        <v xml:space="preserve"> </v>
      </c>
      <c r="AN11" s="2" t="s">
        <v>211</v>
      </c>
      <c r="AO11" s="17">
        <f t="shared" si="7"/>
        <v>-46.323</v>
      </c>
    </row>
    <row r="12" spans="2:41" x14ac:dyDescent="0.25">
      <c r="B12" s="2" t="s">
        <v>254</v>
      </c>
      <c r="C12" s="2" t="s">
        <v>221</v>
      </c>
      <c r="D12" s="4" t="s">
        <v>234</v>
      </c>
      <c r="F12" s="25">
        <v>-6.1790000000000003</v>
      </c>
      <c r="G12" s="25">
        <v>-5.6050000000000004</v>
      </c>
      <c r="H12" s="25">
        <v>-6.1020000000000003</v>
      </c>
      <c r="I12" s="25">
        <v>-5.766</v>
      </c>
      <c r="K12" s="25">
        <v>-5.2969999999999997</v>
      </c>
      <c r="L12" s="25">
        <v>-4.92</v>
      </c>
      <c r="M12" s="25">
        <v>-6.4640000000000004</v>
      </c>
      <c r="N12" s="25">
        <v>-5.89</v>
      </c>
      <c r="P12" s="30"/>
      <c r="R12" s="7">
        <f t="shared" si="0"/>
        <v>-6.1790000000000003</v>
      </c>
      <c r="S12" s="7" t="str">
        <f t="shared" si="1"/>
        <v xml:space="preserve"> </v>
      </c>
      <c r="T12" s="7">
        <f t="shared" si="2"/>
        <v>-6.1020000000000003</v>
      </c>
      <c r="U12" s="7" t="str">
        <f t="shared" si="3"/>
        <v xml:space="preserve"> </v>
      </c>
      <c r="V12" s="9"/>
      <c r="W12" s="7">
        <f t="shared" si="8"/>
        <v>-5.2969999999999997</v>
      </c>
      <c r="X12" s="7" t="str">
        <f t="shared" si="9"/>
        <v xml:space="preserve"> </v>
      </c>
      <c r="Y12" s="7">
        <f t="shared" si="10"/>
        <v>-6.4640000000000004</v>
      </c>
      <c r="Z12" s="7">
        <f t="shared" si="11"/>
        <v>-5.89</v>
      </c>
      <c r="AB12" s="30"/>
      <c r="AD12" s="22">
        <f t="shared" si="12"/>
        <v>-6.1790000000000003</v>
      </c>
      <c r="AE12" s="22" t="str">
        <f t="shared" si="13"/>
        <v xml:space="preserve"> </v>
      </c>
      <c r="AF12" s="22">
        <f t="shared" si="14"/>
        <v>-6.1020000000000003</v>
      </c>
      <c r="AG12" s="22" t="str">
        <f t="shared" si="15"/>
        <v xml:space="preserve"> </v>
      </c>
      <c r="AI12" s="22">
        <f t="shared" si="16"/>
        <v>-5.2969999999999997</v>
      </c>
      <c r="AJ12" s="22" t="str">
        <f t="shared" si="17"/>
        <v xml:space="preserve"> </v>
      </c>
      <c r="AK12" s="22">
        <f t="shared" si="18"/>
        <v>-6.4640000000000004</v>
      </c>
      <c r="AL12" s="22">
        <f t="shared" si="19"/>
        <v>-5.89</v>
      </c>
      <c r="AN12" s="2" t="s">
        <v>221</v>
      </c>
      <c r="AO12" s="17">
        <f t="shared" si="7"/>
        <v>-46.222999999999999</v>
      </c>
    </row>
    <row r="13" spans="2:41" x14ac:dyDescent="0.25">
      <c r="B13" s="2" t="s">
        <v>68</v>
      </c>
      <c r="C13" s="2" t="s">
        <v>69</v>
      </c>
      <c r="D13" s="4" t="s">
        <v>70</v>
      </c>
      <c r="F13" s="7">
        <v>-6.5490000000000004</v>
      </c>
      <c r="G13" s="7">
        <v>-6.2</v>
      </c>
      <c r="H13" s="7">
        <v>-6.5810000000000004</v>
      </c>
      <c r="I13" s="7">
        <v>-6.3339999999999996</v>
      </c>
      <c r="K13" s="7">
        <v>-4.7990000000000004</v>
      </c>
      <c r="L13" s="7">
        <v>-4.5229999999999997</v>
      </c>
      <c r="M13" s="7">
        <v>-5.6449999999999996</v>
      </c>
      <c r="N13" s="7">
        <v>-5.3559999999999999</v>
      </c>
      <c r="P13" s="30"/>
      <c r="R13" s="7">
        <f t="shared" si="0"/>
        <v>-6.5490000000000004</v>
      </c>
      <c r="S13" s="7">
        <f t="shared" si="1"/>
        <v>-6.2</v>
      </c>
      <c r="T13" s="7">
        <f t="shared" si="2"/>
        <v>-6.5810000000000004</v>
      </c>
      <c r="U13" s="7">
        <f t="shared" si="3"/>
        <v>-6.3339999999999996</v>
      </c>
      <c r="V13" s="9"/>
      <c r="W13" s="7" t="str">
        <f t="shared" si="8"/>
        <v xml:space="preserve"> </v>
      </c>
      <c r="X13" s="7" t="str">
        <f t="shared" si="9"/>
        <v xml:space="preserve"> </v>
      </c>
      <c r="Y13" s="7">
        <f t="shared" si="10"/>
        <v>-5.6449999999999996</v>
      </c>
      <c r="Z13" s="7">
        <f t="shared" si="11"/>
        <v>-5.3559999999999999</v>
      </c>
      <c r="AB13" s="30"/>
      <c r="AD13" s="22">
        <f t="shared" si="12"/>
        <v>-6.5490000000000004</v>
      </c>
      <c r="AE13" s="22">
        <f t="shared" si="13"/>
        <v>-6.2</v>
      </c>
      <c r="AF13" s="22">
        <f t="shared" si="14"/>
        <v>-6.5810000000000004</v>
      </c>
      <c r="AG13" s="22">
        <f t="shared" si="15"/>
        <v>-6.3339999999999996</v>
      </c>
      <c r="AI13" s="22" t="str">
        <f t="shared" si="16"/>
        <v xml:space="preserve"> </v>
      </c>
      <c r="AJ13" s="22" t="str">
        <f t="shared" si="17"/>
        <v xml:space="preserve"> </v>
      </c>
      <c r="AK13" s="22">
        <f t="shared" si="18"/>
        <v>-5.6449999999999996</v>
      </c>
      <c r="AL13" s="22">
        <f t="shared" si="19"/>
        <v>-5.3559999999999999</v>
      </c>
      <c r="AN13" s="2" t="s">
        <v>69</v>
      </c>
      <c r="AO13" s="17">
        <f t="shared" si="7"/>
        <v>-45.987000000000002</v>
      </c>
    </row>
    <row r="14" spans="2:41" x14ac:dyDescent="0.25">
      <c r="B14" s="2" t="s">
        <v>251</v>
      </c>
      <c r="C14" s="2" t="s">
        <v>219</v>
      </c>
      <c r="D14" s="4" t="s">
        <v>236</v>
      </c>
      <c r="F14" s="25">
        <v>-6.1959999999999997</v>
      </c>
      <c r="G14" s="25">
        <v>-6.18</v>
      </c>
      <c r="H14" s="25">
        <v>-6.7910000000000004</v>
      </c>
      <c r="I14" s="25">
        <v>-6.53</v>
      </c>
      <c r="K14" s="25">
        <v>-5.2450000000000001</v>
      </c>
      <c r="L14" s="25">
        <v>-5.3029999999999999</v>
      </c>
      <c r="M14" s="25">
        <v>-2.552</v>
      </c>
      <c r="N14" s="25">
        <v>-6.641</v>
      </c>
      <c r="P14" s="30"/>
      <c r="R14" s="7">
        <f t="shared" si="0"/>
        <v>-6.1959999999999997</v>
      </c>
      <c r="S14" s="7">
        <f t="shared" si="1"/>
        <v>-6.18</v>
      </c>
      <c r="T14" s="7">
        <f t="shared" si="2"/>
        <v>-6.7910000000000004</v>
      </c>
      <c r="U14" s="7">
        <f t="shared" si="3"/>
        <v>-6.53</v>
      </c>
      <c r="V14" s="9"/>
      <c r="W14" s="7">
        <f t="shared" si="8"/>
        <v>-5.2450000000000001</v>
      </c>
      <c r="X14" s="7">
        <f t="shared" si="9"/>
        <v>-5.3029999999999999</v>
      </c>
      <c r="Y14" s="7" t="str">
        <f t="shared" si="10"/>
        <v xml:space="preserve"> </v>
      </c>
      <c r="Z14" s="7">
        <f t="shared" si="11"/>
        <v>-6.641</v>
      </c>
      <c r="AB14" s="30"/>
      <c r="AD14" s="22">
        <f t="shared" si="12"/>
        <v>-6.1959999999999997</v>
      </c>
      <c r="AE14" s="22">
        <f t="shared" si="13"/>
        <v>-6.18</v>
      </c>
      <c r="AF14" s="22">
        <f t="shared" si="14"/>
        <v>-6.7910000000000004</v>
      </c>
      <c r="AG14" s="22">
        <f t="shared" si="15"/>
        <v>-6.53</v>
      </c>
      <c r="AI14" s="22">
        <f t="shared" si="16"/>
        <v>-5.2450000000000001</v>
      </c>
      <c r="AJ14" s="22">
        <f t="shared" si="17"/>
        <v>-5.3029999999999999</v>
      </c>
      <c r="AK14" s="22" t="str">
        <f t="shared" si="18"/>
        <v xml:space="preserve"> </v>
      </c>
      <c r="AL14" s="22">
        <f t="shared" si="19"/>
        <v>-6.641</v>
      </c>
      <c r="AN14" s="2" t="s">
        <v>219</v>
      </c>
      <c r="AO14" s="17">
        <f t="shared" si="7"/>
        <v>-45.438000000000002</v>
      </c>
    </row>
    <row r="15" spans="2:41" x14ac:dyDescent="0.25">
      <c r="B15" s="2" t="s">
        <v>38</v>
      </c>
      <c r="C15" s="2" t="s">
        <v>39</v>
      </c>
      <c r="D15" s="4" t="s">
        <v>40</v>
      </c>
      <c r="F15" s="7">
        <v>-6.1520000000000001</v>
      </c>
      <c r="G15" s="7">
        <v>-6.3170000000000002</v>
      </c>
      <c r="H15" s="7">
        <v>-6.7119999999999997</v>
      </c>
      <c r="I15" s="7">
        <v>-6.3129999999999997</v>
      </c>
      <c r="K15" s="7">
        <v>-4.8520000000000003</v>
      </c>
      <c r="L15" s="7">
        <v>-4.5179999999999998</v>
      </c>
      <c r="M15" s="7">
        <v>-5.5220000000000002</v>
      </c>
      <c r="N15" s="7">
        <v>-4.6180000000000003</v>
      </c>
      <c r="P15" s="30"/>
      <c r="R15" s="7">
        <f t="shared" si="0"/>
        <v>-6.1520000000000001</v>
      </c>
      <c r="S15" s="7">
        <f t="shared" si="1"/>
        <v>-6.3170000000000002</v>
      </c>
      <c r="T15" s="7">
        <f t="shared" si="2"/>
        <v>-6.7119999999999997</v>
      </c>
      <c r="U15" s="7">
        <f t="shared" si="3"/>
        <v>-6.3129999999999997</v>
      </c>
      <c r="V15" s="9"/>
      <c r="W15" s="7" t="str">
        <f t="shared" si="8"/>
        <v xml:space="preserve"> </v>
      </c>
      <c r="X15" s="7" t="str">
        <f t="shared" si="9"/>
        <v xml:space="preserve"> </v>
      </c>
      <c r="Y15" s="7">
        <f t="shared" si="10"/>
        <v>-5.5220000000000002</v>
      </c>
      <c r="Z15" s="7" t="str">
        <f t="shared" si="11"/>
        <v xml:space="preserve"> </v>
      </c>
      <c r="AB15" s="30"/>
      <c r="AD15" s="22">
        <f t="shared" si="12"/>
        <v>-6.1520000000000001</v>
      </c>
      <c r="AE15" s="22">
        <f t="shared" si="13"/>
        <v>-6.3170000000000002</v>
      </c>
      <c r="AF15" s="22">
        <f t="shared" si="14"/>
        <v>-6.7119999999999997</v>
      </c>
      <c r="AG15" s="22">
        <f t="shared" si="15"/>
        <v>-6.3129999999999997</v>
      </c>
      <c r="AI15" s="22" t="str">
        <f t="shared" si="16"/>
        <v xml:space="preserve"> </v>
      </c>
      <c r="AJ15" s="22" t="str">
        <f t="shared" si="17"/>
        <v xml:space="preserve"> </v>
      </c>
      <c r="AK15" s="22">
        <f t="shared" si="18"/>
        <v>-5.5220000000000002</v>
      </c>
      <c r="AL15" s="22" t="str">
        <f t="shared" si="19"/>
        <v xml:space="preserve"> </v>
      </c>
      <c r="AN15" s="2" t="s">
        <v>39</v>
      </c>
      <c r="AO15" s="17">
        <f t="shared" si="7"/>
        <v>-45.003999999999998</v>
      </c>
    </row>
    <row r="16" spans="2:41" x14ac:dyDescent="0.25">
      <c r="B16" s="2" t="s">
        <v>125</v>
      </c>
      <c r="C16" s="2" t="s">
        <v>126</v>
      </c>
      <c r="D16" s="4" t="s">
        <v>127</v>
      </c>
      <c r="F16" s="7">
        <v>-6.61</v>
      </c>
      <c r="G16" s="7">
        <v>-5.8970000000000002</v>
      </c>
      <c r="H16" s="7">
        <v>-5.7510000000000003</v>
      </c>
      <c r="I16" s="7">
        <v>-5.7320000000000002</v>
      </c>
      <c r="K16" s="7">
        <v>-4.883</v>
      </c>
      <c r="L16" s="7">
        <v>-4.375</v>
      </c>
      <c r="M16" s="7">
        <v>-5.6520000000000001</v>
      </c>
      <c r="N16" s="7">
        <v>-5.8419999999999996</v>
      </c>
      <c r="P16" s="30"/>
      <c r="R16" s="7">
        <f t="shared" si="0"/>
        <v>-6.61</v>
      </c>
      <c r="S16" s="7" t="str">
        <f t="shared" si="1"/>
        <v xml:space="preserve"> </v>
      </c>
      <c r="T16" s="7" t="str">
        <f t="shared" si="2"/>
        <v xml:space="preserve"> </v>
      </c>
      <c r="U16" s="7" t="str">
        <f t="shared" si="3"/>
        <v xml:space="preserve"> </v>
      </c>
      <c r="V16" s="9"/>
      <c r="W16" s="7" t="str">
        <f t="shared" si="8"/>
        <v xml:space="preserve"> </v>
      </c>
      <c r="X16" s="7" t="str">
        <f t="shared" si="9"/>
        <v xml:space="preserve"> </v>
      </c>
      <c r="Y16" s="7">
        <f t="shared" si="10"/>
        <v>-5.6520000000000001</v>
      </c>
      <c r="Z16" s="7">
        <f t="shared" si="11"/>
        <v>-5.8419999999999996</v>
      </c>
      <c r="AB16" s="30"/>
      <c r="AD16" s="22">
        <f t="shared" si="12"/>
        <v>-6.61</v>
      </c>
      <c r="AE16" s="22" t="str">
        <f t="shared" si="13"/>
        <v xml:space="preserve"> </v>
      </c>
      <c r="AF16" s="22" t="str">
        <f t="shared" si="14"/>
        <v xml:space="preserve"> </v>
      </c>
      <c r="AG16" s="22" t="str">
        <f t="shared" si="15"/>
        <v xml:space="preserve"> </v>
      </c>
      <c r="AI16" s="22" t="str">
        <f t="shared" si="16"/>
        <v xml:space="preserve"> </v>
      </c>
      <c r="AJ16" s="22" t="str">
        <f t="shared" si="17"/>
        <v xml:space="preserve"> </v>
      </c>
      <c r="AK16" s="22">
        <f t="shared" si="18"/>
        <v>-5.6520000000000001</v>
      </c>
      <c r="AL16" s="22">
        <f t="shared" si="19"/>
        <v>-5.8419999999999996</v>
      </c>
      <c r="AN16" s="2" t="s">
        <v>212</v>
      </c>
      <c r="AO16" s="17">
        <f t="shared" si="7"/>
        <v>-44.742000000000004</v>
      </c>
    </row>
    <row r="17" spans="2:41" x14ac:dyDescent="0.25">
      <c r="B17" s="2" t="s">
        <v>257</v>
      </c>
      <c r="C17" s="2" t="s">
        <v>259</v>
      </c>
      <c r="D17" s="4" t="s">
        <v>181</v>
      </c>
      <c r="F17" s="25">
        <v>-6.3319999999999999</v>
      </c>
      <c r="G17" s="25">
        <v>-6.202</v>
      </c>
      <c r="H17" s="25">
        <v>-6.5789999999999997</v>
      </c>
      <c r="I17" s="25">
        <v>-6.173</v>
      </c>
      <c r="K17" s="25">
        <v>-4.8289999999999997</v>
      </c>
      <c r="L17" s="25">
        <v>-4.2300000000000004</v>
      </c>
      <c r="M17" s="25">
        <v>-4.6440000000000001</v>
      </c>
      <c r="N17" s="25">
        <v>-5.702</v>
      </c>
      <c r="P17" s="30"/>
      <c r="R17" s="7">
        <f t="shared" si="0"/>
        <v>-6.3319999999999999</v>
      </c>
      <c r="S17" s="7">
        <f t="shared" si="1"/>
        <v>-6.202</v>
      </c>
      <c r="T17" s="7">
        <f t="shared" si="2"/>
        <v>-6.5789999999999997</v>
      </c>
      <c r="U17" s="7">
        <f t="shared" si="3"/>
        <v>-6.173</v>
      </c>
      <c r="V17" s="9"/>
      <c r="W17" s="7" t="str">
        <f t="shared" si="8"/>
        <v xml:space="preserve"> </v>
      </c>
      <c r="X17" s="7" t="str">
        <f t="shared" si="9"/>
        <v xml:space="preserve"> </v>
      </c>
      <c r="Y17" s="7" t="str">
        <f t="shared" si="10"/>
        <v xml:space="preserve"> </v>
      </c>
      <c r="Z17" s="7">
        <f t="shared" si="11"/>
        <v>-5.702</v>
      </c>
      <c r="AB17" s="30"/>
      <c r="AD17" s="22">
        <f t="shared" si="12"/>
        <v>-6.3319999999999999</v>
      </c>
      <c r="AE17" s="22">
        <f t="shared" si="13"/>
        <v>-6.202</v>
      </c>
      <c r="AF17" s="22">
        <f t="shared" si="14"/>
        <v>-6.5789999999999997</v>
      </c>
      <c r="AG17" s="22">
        <f t="shared" si="15"/>
        <v>-6.173</v>
      </c>
      <c r="AI17" s="22" t="str">
        <f t="shared" si="16"/>
        <v xml:space="preserve"> </v>
      </c>
      <c r="AJ17" s="22" t="str">
        <f t="shared" si="17"/>
        <v xml:space="preserve"> </v>
      </c>
      <c r="AK17" s="22" t="str">
        <f t="shared" si="18"/>
        <v xml:space="preserve"> </v>
      </c>
      <c r="AL17" s="22">
        <f t="shared" si="19"/>
        <v>-5.702</v>
      </c>
      <c r="AN17" s="2" t="s">
        <v>223</v>
      </c>
      <c r="AO17" s="17">
        <f t="shared" si="7"/>
        <v>-44.690999999999995</v>
      </c>
    </row>
    <row r="18" spans="2:41" x14ac:dyDescent="0.25">
      <c r="B18" s="2" t="s">
        <v>113</v>
      </c>
      <c r="C18" s="2" t="s">
        <v>114</v>
      </c>
      <c r="D18" s="4" t="s">
        <v>115</v>
      </c>
      <c r="F18" s="25">
        <v>-6.1769999999999996</v>
      </c>
      <c r="G18" s="25">
        <v>-6.0709999999999997</v>
      </c>
      <c r="H18" s="25">
        <v>-6.5590000000000002</v>
      </c>
      <c r="I18" s="25">
        <v>-6.0650000000000004</v>
      </c>
      <c r="K18" s="25">
        <v>-5.2210000000000001</v>
      </c>
      <c r="L18" s="25">
        <v>-4.3369999999999997</v>
      </c>
      <c r="M18" s="25">
        <v>-5.0229999999999997</v>
      </c>
      <c r="N18" s="25">
        <v>-5.1470000000000002</v>
      </c>
      <c r="P18" s="30"/>
      <c r="R18" s="7">
        <f t="shared" si="0"/>
        <v>-6.1769999999999996</v>
      </c>
      <c r="S18" s="7">
        <f t="shared" si="1"/>
        <v>-6.0709999999999997</v>
      </c>
      <c r="T18" s="7">
        <f t="shared" si="2"/>
        <v>-6.5590000000000002</v>
      </c>
      <c r="U18" s="7">
        <f t="shared" si="3"/>
        <v>-6.0650000000000004</v>
      </c>
      <c r="V18" s="9"/>
      <c r="W18" s="7">
        <f t="shared" si="8"/>
        <v>-5.2210000000000001</v>
      </c>
      <c r="X18" s="7" t="str">
        <f t="shared" si="9"/>
        <v xml:space="preserve"> </v>
      </c>
      <c r="Y18" s="7">
        <f t="shared" si="10"/>
        <v>-5.0229999999999997</v>
      </c>
      <c r="Z18" s="7">
        <f t="shared" si="11"/>
        <v>-5.1470000000000002</v>
      </c>
      <c r="AB18" s="30"/>
      <c r="AD18" s="22">
        <f t="shared" si="12"/>
        <v>-6.1769999999999996</v>
      </c>
      <c r="AE18" s="22">
        <f t="shared" si="13"/>
        <v>-6.0709999999999997</v>
      </c>
      <c r="AF18" s="22">
        <f t="shared" si="14"/>
        <v>-6.5590000000000002</v>
      </c>
      <c r="AG18" s="22">
        <f t="shared" si="15"/>
        <v>-6.0650000000000004</v>
      </c>
      <c r="AI18" s="22">
        <f t="shared" si="16"/>
        <v>-5.2210000000000001</v>
      </c>
      <c r="AJ18" s="22" t="str">
        <f t="shared" si="17"/>
        <v xml:space="preserve"> </v>
      </c>
      <c r="AK18" s="22">
        <f t="shared" si="18"/>
        <v>-5.0229999999999997</v>
      </c>
      <c r="AL18" s="22">
        <f t="shared" si="19"/>
        <v>-5.1470000000000002</v>
      </c>
      <c r="AN18" s="2" t="s">
        <v>194</v>
      </c>
      <c r="AO18" s="17">
        <f t="shared" si="7"/>
        <v>-44.6</v>
      </c>
    </row>
    <row r="19" spans="2:41" x14ac:dyDescent="0.25">
      <c r="B19" s="2" t="s">
        <v>247</v>
      </c>
      <c r="C19" s="2" t="s">
        <v>224</v>
      </c>
      <c r="D19" s="4" t="s">
        <v>226</v>
      </c>
      <c r="F19" s="25">
        <v>-5.9790000000000001</v>
      </c>
      <c r="G19" s="25">
        <v>-6.2530000000000001</v>
      </c>
      <c r="H19" s="25">
        <v>-6.556</v>
      </c>
      <c r="I19" s="25">
        <v>-6.04</v>
      </c>
      <c r="K19" s="25">
        <v>-4.5990000000000002</v>
      </c>
      <c r="L19" s="25">
        <v>-4.3520000000000003</v>
      </c>
      <c r="M19" s="25">
        <v>-5.0199999999999996</v>
      </c>
      <c r="N19" s="25">
        <v>-5.6619999999999999</v>
      </c>
      <c r="P19" s="30"/>
      <c r="R19" s="7" t="str">
        <f t="shared" si="0"/>
        <v xml:space="preserve"> </v>
      </c>
      <c r="S19" s="7">
        <f t="shared" si="1"/>
        <v>-6.2530000000000001</v>
      </c>
      <c r="T19" s="7">
        <f t="shared" si="2"/>
        <v>-6.556</v>
      </c>
      <c r="U19" s="7">
        <f t="shared" si="3"/>
        <v>-6.04</v>
      </c>
      <c r="V19" s="9"/>
      <c r="W19" s="7" t="str">
        <f t="shared" si="8"/>
        <v xml:space="preserve"> </v>
      </c>
      <c r="X19" s="7" t="str">
        <f t="shared" si="9"/>
        <v xml:space="preserve"> </v>
      </c>
      <c r="Y19" s="7">
        <f t="shared" si="10"/>
        <v>-5.0199999999999996</v>
      </c>
      <c r="Z19" s="7">
        <f t="shared" si="11"/>
        <v>-5.6619999999999999</v>
      </c>
      <c r="AB19" s="30"/>
      <c r="AD19" s="22" t="str">
        <f t="shared" si="12"/>
        <v xml:space="preserve"> </v>
      </c>
      <c r="AE19" s="22">
        <f t="shared" si="13"/>
        <v>-6.2530000000000001</v>
      </c>
      <c r="AF19" s="22">
        <f t="shared" si="14"/>
        <v>-6.556</v>
      </c>
      <c r="AG19" s="22">
        <f t="shared" si="15"/>
        <v>-6.04</v>
      </c>
      <c r="AI19" s="22" t="str">
        <f t="shared" si="16"/>
        <v xml:space="preserve"> </v>
      </c>
      <c r="AJ19" s="22" t="str">
        <f t="shared" si="17"/>
        <v xml:space="preserve"> </v>
      </c>
      <c r="AK19" s="22">
        <f t="shared" si="18"/>
        <v>-5.0199999999999996</v>
      </c>
      <c r="AL19" s="22">
        <f t="shared" si="19"/>
        <v>-5.6619999999999999</v>
      </c>
      <c r="AN19" s="2" t="s">
        <v>224</v>
      </c>
      <c r="AO19" s="17">
        <f t="shared" si="7"/>
        <v>-44.460999999999991</v>
      </c>
    </row>
    <row r="20" spans="2:41" x14ac:dyDescent="0.25">
      <c r="B20" s="2" t="s">
        <v>252</v>
      </c>
      <c r="C20" s="2" t="s">
        <v>260</v>
      </c>
      <c r="D20" s="4" t="s">
        <v>225</v>
      </c>
      <c r="F20" s="25">
        <v>-5.827</v>
      </c>
      <c r="G20" s="25">
        <v>-5.258</v>
      </c>
      <c r="H20" s="25">
        <v>-6.9720000000000004</v>
      </c>
      <c r="I20" s="25">
        <v>-5.577</v>
      </c>
      <c r="K20" s="25">
        <v>-5.2409999999999997</v>
      </c>
      <c r="L20" s="25">
        <v>-4.931</v>
      </c>
      <c r="M20" s="25">
        <v>-5.1890000000000001</v>
      </c>
      <c r="N20" s="25">
        <v>-5.415</v>
      </c>
      <c r="P20" s="30"/>
      <c r="R20" s="7" t="str">
        <f t="shared" si="0"/>
        <v xml:space="preserve"> </v>
      </c>
      <c r="S20" s="7" t="str">
        <f t="shared" si="1"/>
        <v xml:space="preserve"> </v>
      </c>
      <c r="T20" s="7">
        <f t="shared" si="2"/>
        <v>-6.9720000000000004</v>
      </c>
      <c r="U20" s="7" t="str">
        <f t="shared" si="3"/>
        <v xml:space="preserve"> </v>
      </c>
      <c r="V20" s="9"/>
      <c r="W20" s="7">
        <f t="shared" si="8"/>
        <v>-5.2409999999999997</v>
      </c>
      <c r="X20" s="7" t="str">
        <f t="shared" si="9"/>
        <v xml:space="preserve"> </v>
      </c>
      <c r="Y20" s="7">
        <f t="shared" si="10"/>
        <v>-5.1890000000000001</v>
      </c>
      <c r="Z20" s="7">
        <f t="shared" si="11"/>
        <v>-5.415</v>
      </c>
      <c r="AB20" s="30"/>
      <c r="AD20" s="22" t="str">
        <f t="shared" si="12"/>
        <v xml:space="preserve"> </v>
      </c>
      <c r="AE20" s="22" t="str">
        <f t="shared" si="13"/>
        <v xml:space="preserve"> </v>
      </c>
      <c r="AF20" s="22">
        <f t="shared" si="14"/>
        <v>-6.9720000000000004</v>
      </c>
      <c r="AG20" s="22" t="str">
        <f t="shared" si="15"/>
        <v xml:space="preserve"> </v>
      </c>
      <c r="AI20" s="22">
        <f t="shared" si="16"/>
        <v>-5.2409999999999997</v>
      </c>
      <c r="AJ20" s="22" t="str">
        <f t="shared" si="17"/>
        <v xml:space="preserve"> </v>
      </c>
      <c r="AK20" s="22">
        <f t="shared" si="18"/>
        <v>-5.1890000000000001</v>
      </c>
      <c r="AL20" s="22">
        <f t="shared" si="19"/>
        <v>-5.415</v>
      </c>
      <c r="AN20" s="2" t="s">
        <v>260</v>
      </c>
      <c r="AO20" s="17">
        <f t="shared" si="7"/>
        <v>-44.41</v>
      </c>
    </row>
    <row r="21" spans="2:41" x14ac:dyDescent="0.25">
      <c r="B21" s="2" t="s">
        <v>146</v>
      </c>
      <c r="C21" s="2" t="s">
        <v>147</v>
      </c>
      <c r="D21" s="4" t="s">
        <v>148</v>
      </c>
      <c r="F21" s="7">
        <v>-6.8259999999999996</v>
      </c>
      <c r="G21" s="7">
        <v>-5.6120000000000001</v>
      </c>
      <c r="H21" s="7">
        <v>-6.5670000000000002</v>
      </c>
      <c r="I21" s="7">
        <v>-6.3730000000000002</v>
      </c>
      <c r="K21" s="7">
        <v>-2.919</v>
      </c>
      <c r="L21" s="7">
        <v>-4.4770000000000003</v>
      </c>
      <c r="M21" s="7">
        <v>-7.07</v>
      </c>
      <c r="N21" s="7">
        <v>-4.5590000000000002</v>
      </c>
      <c r="P21" s="30"/>
      <c r="R21" s="7">
        <f t="shared" si="0"/>
        <v>-6.8259999999999996</v>
      </c>
      <c r="S21" s="7" t="str">
        <f t="shared" si="1"/>
        <v xml:space="preserve"> </v>
      </c>
      <c r="T21" s="7">
        <f t="shared" si="2"/>
        <v>-6.5670000000000002</v>
      </c>
      <c r="U21" s="7">
        <f t="shared" si="3"/>
        <v>-6.3730000000000002</v>
      </c>
      <c r="V21" s="9"/>
      <c r="W21" s="7" t="str">
        <f t="shared" si="8"/>
        <v xml:space="preserve"> </v>
      </c>
      <c r="X21" s="7" t="str">
        <f t="shared" si="9"/>
        <v xml:space="preserve"> </v>
      </c>
      <c r="Y21" s="7">
        <f t="shared" si="10"/>
        <v>-7.07</v>
      </c>
      <c r="Z21" s="7" t="str">
        <f t="shared" si="11"/>
        <v xml:space="preserve"> </v>
      </c>
      <c r="AB21" s="30"/>
      <c r="AD21" s="22">
        <f t="shared" si="12"/>
        <v>-6.8259999999999996</v>
      </c>
      <c r="AE21" s="22" t="str">
        <f t="shared" si="13"/>
        <v xml:space="preserve"> </v>
      </c>
      <c r="AF21" s="22">
        <f t="shared" si="14"/>
        <v>-6.5670000000000002</v>
      </c>
      <c r="AG21" s="22">
        <f t="shared" si="15"/>
        <v>-6.3730000000000002</v>
      </c>
      <c r="AI21" s="22" t="str">
        <f t="shared" si="16"/>
        <v xml:space="preserve"> </v>
      </c>
      <c r="AJ21" s="22" t="str">
        <f t="shared" si="17"/>
        <v xml:space="preserve"> </v>
      </c>
      <c r="AK21" s="22">
        <f t="shared" si="18"/>
        <v>-7.07</v>
      </c>
      <c r="AL21" s="22" t="str">
        <f t="shared" si="19"/>
        <v xml:space="preserve"> </v>
      </c>
      <c r="AN21" s="2" t="s">
        <v>147</v>
      </c>
      <c r="AO21" s="17">
        <f t="shared" si="7"/>
        <v>-44.402999999999999</v>
      </c>
    </row>
    <row r="22" spans="2:41" x14ac:dyDescent="0.25">
      <c r="B22" s="2" t="s">
        <v>29</v>
      </c>
      <c r="C22" s="2" t="s">
        <v>30</v>
      </c>
      <c r="D22" s="4" t="s">
        <v>31</v>
      </c>
      <c r="F22" s="7">
        <v>-6.1740000000000004</v>
      </c>
      <c r="G22" s="7">
        <v>-6.2880000000000003</v>
      </c>
      <c r="H22" s="7">
        <v>-6.68</v>
      </c>
      <c r="I22" s="7">
        <v>-5.931</v>
      </c>
      <c r="K22" s="7">
        <v>-4.33</v>
      </c>
      <c r="L22" s="7">
        <v>-4.3739999999999997</v>
      </c>
      <c r="M22" s="7">
        <v>-5.1909999999999998</v>
      </c>
      <c r="N22" s="7">
        <v>-5.3739999999999997</v>
      </c>
      <c r="P22" s="30"/>
      <c r="R22" s="7">
        <f t="shared" si="0"/>
        <v>-6.1740000000000004</v>
      </c>
      <c r="S22" s="7">
        <f t="shared" si="1"/>
        <v>-6.2880000000000003</v>
      </c>
      <c r="T22" s="7">
        <f t="shared" si="2"/>
        <v>-6.68</v>
      </c>
      <c r="U22" s="7" t="str">
        <f t="shared" si="3"/>
        <v xml:space="preserve"> </v>
      </c>
      <c r="V22" s="9"/>
      <c r="W22" s="7" t="str">
        <f t="shared" si="8"/>
        <v xml:space="preserve"> </v>
      </c>
      <c r="X22" s="7" t="str">
        <f t="shared" si="9"/>
        <v xml:space="preserve"> </v>
      </c>
      <c r="Y22" s="7">
        <f t="shared" si="10"/>
        <v>-5.1909999999999998</v>
      </c>
      <c r="Z22" s="7">
        <f t="shared" si="11"/>
        <v>-5.3739999999999997</v>
      </c>
      <c r="AB22" s="30"/>
      <c r="AD22" s="22">
        <f t="shared" si="12"/>
        <v>-6.1740000000000004</v>
      </c>
      <c r="AE22" s="22">
        <f t="shared" si="13"/>
        <v>-6.2880000000000003</v>
      </c>
      <c r="AF22" s="22">
        <f t="shared" si="14"/>
        <v>-6.68</v>
      </c>
      <c r="AG22" s="22" t="str">
        <f t="shared" si="15"/>
        <v xml:space="preserve"> </v>
      </c>
      <c r="AI22" s="22" t="str">
        <f t="shared" si="16"/>
        <v xml:space="preserve"> </v>
      </c>
      <c r="AJ22" s="22" t="str">
        <f t="shared" si="17"/>
        <v xml:space="preserve"> </v>
      </c>
      <c r="AK22" s="22">
        <f t="shared" si="18"/>
        <v>-5.1909999999999998</v>
      </c>
      <c r="AL22" s="22">
        <f t="shared" si="19"/>
        <v>-5.3739999999999997</v>
      </c>
      <c r="AN22" s="2" t="s">
        <v>30</v>
      </c>
      <c r="AO22" s="17">
        <f t="shared" si="7"/>
        <v>-44.342000000000006</v>
      </c>
    </row>
    <row r="23" spans="2:41" x14ac:dyDescent="0.25">
      <c r="B23" s="2" t="s">
        <v>32</v>
      </c>
      <c r="C23" s="2" t="s">
        <v>33</v>
      </c>
      <c r="D23" s="4" t="s">
        <v>34</v>
      </c>
      <c r="F23" s="7">
        <v>-6.3650000000000002</v>
      </c>
      <c r="G23" s="7">
        <v>-6.2039999999999997</v>
      </c>
      <c r="H23" s="7">
        <v>-6.6239999999999997</v>
      </c>
      <c r="I23" s="7">
        <v>-6.26</v>
      </c>
      <c r="K23" s="7">
        <v>-4.4130000000000003</v>
      </c>
      <c r="L23" s="7">
        <v>-4.3979999999999997</v>
      </c>
      <c r="M23" s="7">
        <v>-5.4619999999999997</v>
      </c>
      <c r="N23" s="7">
        <v>-4.399</v>
      </c>
      <c r="P23" s="30"/>
      <c r="R23" s="7">
        <f t="shared" si="0"/>
        <v>-6.3650000000000002</v>
      </c>
      <c r="S23" s="7">
        <f t="shared" si="1"/>
        <v>-6.2039999999999997</v>
      </c>
      <c r="T23" s="7">
        <f t="shared" si="2"/>
        <v>-6.6239999999999997</v>
      </c>
      <c r="U23" s="7">
        <f t="shared" si="3"/>
        <v>-6.26</v>
      </c>
      <c r="V23" s="9"/>
      <c r="W23" s="7" t="str">
        <f t="shared" si="8"/>
        <v xml:space="preserve"> </v>
      </c>
      <c r="X23" s="7" t="str">
        <f t="shared" si="9"/>
        <v xml:space="preserve"> </v>
      </c>
      <c r="Y23" s="7">
        <f t="shared" si="10"/>
        <v>-5.4619999999999997</v>
      </c>
      <c r="Z23" s="7" t="str">
        <f t="shared" si="11"/>
        <v xml:space="preserve"> </v>
      </c>
      <c r="AB23" s="30"/>
      <c r="AD23" s="22">
        <f t="shared" si="12"/>
        <v>-6.3650000000000002</v>
      </c>
      <c r="AE23" s="22">
        <f t="shared" si="13"/>
        <v>-6.2039999999999997</v>
      </c>
      <c r="AF23" s="22">
        <f t="shared" si="14"/>
        <v>-6.6239999999999997</v>
      </c>
      <c r="AG23" s="22">
        <f t="shared" si="15"/>
        <v>-6.26</v>
      </c>
      <c r="AI23" s="22" t="str">
        <f t="shared" si="16"/>
        <v xml:space="preserve"> </v>
      </c>
      <c r="AJ23" s="22" t="str">
        <f t="shared" si="17"/>
        <v xml:space="preserve"> </v>
      </c>
      <c r="AK23" s="22">
        <f t="shared" si="18"/>
        <v>-5.4619999999999997</v>
      </c>
      <c r="AL23" s="22" t="str">
        <f t="shared" si="19"/>
        <v xml:space="preserve"> </v>
      </c>
      <c r="AN23" s="2" t="s">
        <v>33</v>
      </c>
      <c r="AO23" s="17">
        <f t="shared" si="7"/>
        <v>-44.125</v>
      </c>
    </row>
    <row r="24" spans="2:41" x14ac:dyDescent="0.25">
      <c r="B24" s="2" t="s">
        <v>20</v>
      </c>
      <c r="C24" s="2" t="s">
        <v>21</v>
      </c>
      <c r="D24" s="4" t="s">
        <v>22</v>
      </c>
      <c r="F24" s="7">
        <v>-6.0389999999999997</v>
      </c>
      <c r="G24" s="7">
        <v>-6.2309999999999999</v>
      </c>
      <c r="H24" s="7">
        <v>-6.782</v>
      </c>
      <c r="I24" s="7">
        <v>-6.1779999999999999</v>
      </c>
      <c r="K24" s="7">
        <v>-4.3869999999999996</v>
      </c>
      <c r="L24" s="7">
        <v>-4.3890000000000002</v>
      </c>
      <c r="M24" s="7">
        <v>-5.3620000000000001</v>
      </c>
      <c r="N24" s="7">
        <v>-4.5780000000000003</v>
      </c>
      <c r="P24" s="30"/>
      <c r="R24" s="7">
        <f t="shared" si="0"/>
        <v>-6.0389999999999997</v>
      </c>
      <c r="S24" s="7">
        <f t="shared" si="1"/>
        <v>-6.2309999999999999</v>
      </c>
      <c r="T24" s="7">
        <f t="shared" si="2"/>
        <v>-6.782</v>
      </c>
      <c r="U24" s="7">
        <f t="shared" si="3"/>
        <v>-6.1779999999999999</v>
      </c>
      <c r="V24" s="9"/>
      <c r="W24" s="7" t="str">
        <f t="shared" si="8"/>
        <v xml:space="preserve"> </v>
      </c>
      <c r="X24" s="7" t="str">
        <f t="shared" si="9"/>
        <v xml:space="preserve"> </v>
      </c>
      <c r="Y24" s="7">
        <f t="shared" si="10"/>
        <v>-5.3620000000000001</v>
      </c>
      <c r="Z24" s="7" t="str">
        <f t="shared" si="11"/>
        <v xml:space="preserve"> </v>
      </c>
      <c r="AB24" s="30"/>
      <c r="AD24" s="22">
        <f t="shared" si="12"/>
        <v>-6.0389999999999997</v>
      </c>
      <c r="AE24" s="22">
        <f t="shared" si="13"/>
        <v>-6.2309999999999999</v>
      </c>
      <c r="AF24" s="22">
        <f t="shared" si="14"/>
        <v>-6.782</v>
      </c>
      <c r="AG24" s="22">
        <f t="shared" si="15"/>
        <v>-6.1779999999999999</v>
      </c>
      <c r="AI24" s="22" t="str">
        <f t="shared" si="16"/>
        <v xml:space="preserve"> </v>
      </c>
      <c r="AJ24" s="22" t="str">
        <f t="shared" si="17"/>
        <v xml:space="preserve"> </v>
      </c>
      <c r="AK24" s="22">
        <f t="shared" si="18"/>
        <v>-5.3620000000000001</v>
      </c>
      <c r="AL24" s="22" t="str">
        <f t="shared" si="19"/>
        <v xml:space="preserve"> </v>
      </c>
      <c r="AN24" s="2" t="s">
        <v>21</v>
      </c>
      <c r="AO24" s="17">
        <f t="shared" si="7"/>
        <v>-43.946000000000005</v>
      </c>
    </row>
    <row r="25" spans="2:41" x14ac:dyDescent="0.25">
      <c r="B25" s="2" t="s">
        <v>6</v>
      </c>
      <c r="C25" s="2" t="s">
        <v>7</v>
      </c>
      <c r="D25" s="4" t="s">
        <v>8</v>
      </c>
      <c r="F25" s="7">
        <v>-5.9160000000000004</v>
      </c>
      <c r="G25" s="7">
        <v>-5.8920000000000003</v>
      </c>
      <c r="H25" s="7">
        <v>-6.7050000000000001</v>
      </c>
      <c r="I25" s="7">
        <v>-5.6580000000000004</v>
      </c>
      <c r="K25" s="7">
        <v>-4.7830000000000004</v>
      </c>
      <c r="L25" s="7">
        <v>-4.8310000000000004</v>
      </c>
      <c r="M25" s="7">
        <v>-5.7009999999999996</v>
      </c>
      <c r="N25" s="7">
        <v>-4.3940000000000001</v>
      </c>
      <c r="P25" s="30"/>
      <c r="R25" s="7" t="str">
        <f t="shared" si="0"/>
        <v xml:space="preserve"> </v>
      </c>
      <c r="S25" s="7" t="str">
        <f t="shared" si="1"/>
        <v xml:space="preserve"> </v>
      </c>
      <c r="T25" s="7">
        <f t="shared" si="2"/>
        <v>-6.7050000000000001</v>
      </c>
      <c r="U25" s="7" t="str">
        <f t="shared" si="3"/>
        <v xml:space="preserve"> </v>
      </c>
      <c r="V25" s="9"/>
      <c r="W25" s="7" t="str">
        <f t="shared" si="8"/>
        <v xml:space="preserve"> </v>
      </c>
      <c r="X25" s="7" t="str">
        <f t="shared" si="9"/>
        <v xml:space="preserve"> </v>
      </c>
      <c r="Y25" s="7">
        <f t="shared" si="10"/>
        <v>-5.7009999999999996</v>
      </c>
      <c r="Z25" s="7" t="str">
        <f t="shared" si="11"/>
        <v xml:space="preserve"> </v>
      </c>
      <c r="AB25" s="30"/>
      <c r="AD25" s="22" t="str">
        <f t="shared" si="12"/>
        <v xml:space="preserve"> </v>
      </c>
      <c r="AE25" s="22" t="str">
        <f t="shared" si="13"/>
        <v xml:space="preserve"> </v>
      </c>
      <c r="AF25" s="22">
        <f t="shared" si="14"/>
        <v>-6.7050000000000001</v>
      </c>
      <c r="AG25" s="22" t="str">
        <f t="shared" si="15"/>
        <v xml:space="preserve"> </v>
      </c>
      <c r="AI25" s="22" t="str">
        <f t="shared" si="16"/>
        <v xml:space="preserve"> </v>
      </c>
      <c r="AJ25" s="22" t="str">
        <f t="shared" si="17"/>
        <v xml:space="preserve"> </v>
      </c>
      <c r="AK25" s="22">
        <f t="shared" si="18"/>
        <v>-5.7009999999999996</v>
      </c>
      <c r="AL25" s="22" t="str">
        <f t="shared" si="19"/>
        <v xml:space="preserve"> </v>
      </c>
      <c r="AN25" s="2" t="s">
        <v>7</v>
      </c>
      <c r="AO25" s="17">
        <f t="shared" si="7"/>
        <v>-43.88</v>
      </c>
    </row>
    <row r="26" spans="2:41" x14ac:dyDescent="0.25">
      <c r="B26" s="2" t="s">
        <v>119</v>
      </c>
      <c r="C26" s="2" t="s">
        <v>120</v>
      </c>
      <c r="D26" s="4" t="s">
        <v>121</v>
      </c>
      <c r="F26" s="7">
        <v>-6.4420000000000002</v>
      </c>
      <c r="G26" s="7">
        <v>-5.9130000000000003</v>
      </c>
      <c r="H26" s="7">
        <v>-6.0960000000000001</v>
      </c>
      <c r="I26" s="7">
        <v>-5.7210000000000001</v>
      </c>
      <c r="K26" s="7">
        <v>-3.327</v>
      </c>
      <c r="L26" s="7">
        <v>-4.3659999999999997</v>
      </c>
      <c r="M26" s="7">
        <v>-5.1890000000000001</v>
      </c>
      <c r="N26" s="7">
        <v>-6.4340000000000002</v>
      </c>
      <c r="P26" s="30"/>
      <c r="R26" s="7">
        <f t="shared" si="0"/>
        <v>-6.4420000000000002</v>
      </c>
      <c r="S26" s="7" t="str">
        <f t="shared" si="1"/>
        <v xml:space="preserve"> </v>
      </c>
      <c r="T26" s="7">
        <f t="shared" si="2"/>
        <v>-6.0960000000000001</v>
      </c>
      <c r="U26" s="7" t="str">
        <f t="shared" si="3"/>
        <v xml:space="preserve"> </v>
      </c>
      <c r="V26" s="9"/>
      <c r="W26" s="7" t="str">
        <f t="shared" si="8"/>
        <v xml:space="preserve"> </v>
      </c>
      <c r="X26" s="7" t="str">
        <f t="shared" si="9"/>
        <v xml:space="preserve"> </v>
      </c>
      <c r="Y26" s="7">
        <f t="shared" si="10"/>
        <v>-5.1890000000000001</v>
      </c>
      <c r="Z26" s="7">
        <f t="shared" si="11"/>
        <v>-6.4340000000000002</v>
      </c>
      <c r="AB26" s="30"/>
      <c r="AD26" s="22">
        <f t="shared" si="12"/>
        <v>-6.4420000000000002</v>
      </c>
      <c r="AE26" s="22" t="str">
        <f t="shared" si="13"/>
        <v xml:space="preserve"> </v>
      </c>
      <c r="AF26" s="22">
        <f t="shared" si="14"/>
        <v>-6.0960000000000001</v>
      </c>
      <c r="AG26" s="22" t="str">
        <f t="shared" si="15"/>
        <v xml:space="preserve"> </v>
      </c>
      <c r="AI26" s="22" t="str">
        <f t="shared" si="16"/>
        <v xml:space="preserve"> </v>
      </c>
      <c r="AJ26" s="22" t="str">
        <f t="shared" si="17"/>
        <v xml:space="preserve"> </v>
      </c>
      <c r="AK26" s="22">
        <f t="shared" si="18"/>
        <v>-5.1890000000000001</v>
      </c>
      <c r="AL26" s="22">
        <f t="shared" si="19"/>
        <v>-6.4340000000000002</v>
      </c>
      <c r="AN26" s="2" t="s">
        <v>210</v>
      </c>
      <c r="AO26" s="17">
        <f t="shared" si="7"/>
        <v>-43.488</v>
      </c>
    </row>
    <row r="27" spans="2:41" x14ac:dyDescent="0.25">
      <c r="B27" s="2" t="s">
        <v>249</v>
      </c>
      <c r="C27" s="2" t="s">
        <v>217</v>
      </c>
      <c r="D27" s="4" t="s">
        <v>76</v>
      </c>
      <c r="F27" s="25">
        <v>-6.1319999999999997</v>
      </c>
      <c r="G27" s="25">
        <v>-5.7329999999999997</v>
      </c>
      <c r="H27" s="25">
        <v>-6.7080000000000002</v>
      </c>
      <c r="I27" s="25">
        <v>-5.7430000000000003</v>
      </c>
      <c r="K27" s="25">
        <v>-5.2809999999999997</v>
      </c>
      <c r="L27" s="25">
        <v>-3.7509999999999999</v>
      </c>
      <c r="M27" s="25">
        <v>-5.4219999999999997</v>
      </c>
      <c r="N27" s="25">
        <v>-4.6459999999999999</v>
      </c>
      <c r="P27" s="30"/>
      <c r="R27" s="7">
        <f t="shared" si="0"/>
        <v>-6.1319999999999997</v>
      </c>
      <c r="S27" s="7" t="str">
        <f t="shared" si="1"/>
        <v xml:space="preserve"> </v>
      </c>
      <c r="T27" s="7">
        <f t="shared" si="2"/>
        <v>-6.7080000000000002</v>
      </c>
      <c r="U27" s="7" t="str">
        <f t="shared" si="3"/>
        <v xml:space="preserve"> </v>
      </c>
      <c r="V27" s="9"/>
      <c r="W27" s="7">
        <f t="shared" si="8"/>
        <v>-5.2809999999999997</v>
      </c>
      <c r="X27" s="7" t="str">
        <f t="shared" si="9"/>
        <v xml:space="preserve"> </v>
      </c>
      <c r="Y27" s="7">
        <f t="shared" si="10"/>
        <v>-5.4219999999999997</v>
      </c>
      <c r="Z27" s="7" t="str">
        <f t="shared" si="11"/>
        <v xml:space="preserve"> </v>
      </c>
      <c r="AB27" s="30"/>
      <c r="AD27" s="22">
        <f t="shared" si="12"/>
        <v>-6.1319999999999997</v>
      </c>
      <c r="AE27" s="22" t="str">
        <f t="shared" si="13"/>
        <v xml:space="preserve"> </v>
      </c>
      <c r="AF27" s="22">
        <f t="shared" si="14"/>
        <v>-6.7080000000000002</v>
      </c>
      <c r="AG27" s="22" t="str">
        <f t="shared" si="15"/>
        <v xml:space="preserve"> </v>
      </c>
      <c r="AI27" s="22">
        <f t="shared" si="16"/>
        <v>-5.2809999999999997</v>
      </c>
      <c r="AJ27" s="22" t="str">
        <f t="shared" si="17"/>
        <v xml:space="preserve"> </v>
      </c>
      <c r="AK27" s="22">
        <f t="shared" si="18"/>
        <v>-5.4219999999999997</v>
      </c>
      <c r="AL27" s="22" t="str">
        <f t="shared" si="19"/>
        <v xml:space="preserve"> </v>
      </c>
      <c r="AN27" s="2" t="s">
        <v>217</v>
      </c>
      <c r="AO27" s="17">
        <f t="shared" si="7"/>
        <v>-43.415999999999997</v>
      </c>
    </row>
    <row r="28" spans="2:41" x14ac:dyDescent="0.25">
      <c r="V28" s="9"/>
      <c r="AD28" s="6"/>
      <c r="AE28" s="6"/>
      <c r="AF28" s="6"/>
      <c r="AG28" s="6"/>
      <c r="AI28" s="6"/>
      <c r="AJ28" s="6"/>
      <c r="AK28" s="6"/>
      <c r="AL28" s="6"/>
      <c r="AO28" s="2"/>
    </row>
    <row r="29" spans="2:41" x14ac:dyDescent="0.25">
      <c r="B29" s="8" t="s">
        <v>12</v>
      </c>
      <c r="C29" s="8" t="s">
        <v>13</v>
      </c>
      <c r="D29" s="4" t="s">
        <v>14</v>
      </c>
      <c r="F29" s="7">
        <v>-7.7889999999999997</v>
      </c>
      <c r="G29" s="7">
        <v>-7.4249999999999998</v>
      </c>
      <c r="H29" s="7">
        <v>-10.000999999999999</v>
      </c>
      <c r="I29" s="7">
        <v>-9.1890000000000001</v>
      </c>
      <c r="K29" s="7">
        <v>-6.15</v>
      </c>
      <c r="L29" s="7">
        <v>-6.2460000000000004</v>
      </c>
      <c r="M29" s="7">
        <v>-5.5579999999999998</v>
      </c>
      <c r="N29" s="7">
        <v>-9.2609999999999992</v>
      </c>
      <c r="R29" s="7">
        <f t="shared" ref="R29:U31" si="20">IF(F29&lt;-6,F29," ")</f>
        <v>-7.7889999999999997</v>
      </c>
      <c r="S29" s="7">
        <f t="shared" si="20"/>
        <v>-7.4249999999999998</v>
      </c>
      <c r="T29" s="7">
        <f t="shared" si="20"/>
        <v>-10.000999999999999</v>
      </c>
      <c r="U29" s="7">
        <f t="shared" si="20"/>
        <v>-9.1890000000000001</v>
      </c>
      <c r="V29" s="9"/>
      <c r="W29" s="7">
        <f t="shared" si="8"/>
        <v>-6.15</v>
      </c>
      <c r="X29" s="7">
        <f t="shared" si="9"/>
        <v>-6.2460000000000004</v>
      </c>
      <c r="Y29" s="7">
        <f t="shared" si="10"/>
        <v>-5.5579999999999998</v>
      </c>
      <c r="Z29" s="7">
        <f t="shared" si="11"/>
        <v>-9.2609999999999992</v>
      </c>
      <c r="AD29" s="22">
        <f t="shared" si="12"/>
        <v>-7.7889999999999997</v>
      </c>
      <c r="AE29" s="22">
        <f t="shared" si="13"/>
        <v>-7.4249999999999998</v>
      </c>
      <c r="AF29" s="22">
        <f t="shared" si="14"/>
        <v>-10.000999999999999</v>
      </c>
      <c r="AG29" s="22">
        <f t="shared" si="15"/>
        <v>-9.1890000000000001</v>
      </c>
      <c r="AI29" s="22">
        <f t="shared" si="16"/>
        <v>-6.15</v>
      </c>
      <c r="AJ29" s="22">
        <f t="shared" si="17"/>
        <v>-6.2460000000000004</v>
      </c>
      <c r="AK29" s="22">
        <f t="shared" si="18"/>
        <v>-5.5579999999999998</v>
      </c>
      <c r="AL29" s="22">
        <f t="shared" si="19"/>
        <v>-9.2609999999999992</v>
      </c>
      <c r="AN29" s="8" t="s">
        <v>13</v>
      </c>
      <c r="AO29" s="2"/>
    </row>
    <row r="30" spans="2:41" x14ac:dyDescent="0.25">
      <c r="B30" s="8" t="s">
        <v>89</v>
      </c>
      <c r="C30" s="8" t="s">
        <v>90</v>
      </c>
      <c r="D30" s="4" t="s">
        <v>91</v>
      </c>
      <c r="F30" s="7">
        <v>-8.6120000000000001</v>
      </c>
      <c r="G30" s="7">
        <v>-7.5640000000000001</v>
      </c>
      <c r="H30" s="7"/>
      <c r="I30" s="7">
        <v>-9.766</v>
      </c>
      <c r="K30" s="7">
        <v>-5.1959999999999997</v>
      </c>
      <c r="L30" s="7">
        <v>-8.5470000000000006</v>
      </c>
      <c r="M30" s="7"/>
      <c r="N30" s="7">
        <v>-9.7219999999999995</v>
      </c>
      <c r="R30" s="7">
        <f t="shared" si="20"/>
        <v>-8.6120000000000001</v>
      </c>
      <c r="S30" s="7">
        <f t="shared" si="20"/>
        <v>-7.5640000000000001</v>
      </c>
      <c r="T30" s="7" t="str">
        <f t="shared" si="20"/>
        <v xml:space="preserve"> </v>
      </c>
      <c r="U30" s="7">
        <f t="shared" si="20"/>
        <v>-9.766</v>
      </c>
      <c r="V30" s="9"/>
      <c r="W30" s="7">
        <f t="shared" si="8"/>
        <v>-5.1959999999999997</v>
      </c>
      <c r="X30" s="7">
        <f t="shared" si="9"/>
        <v>-8.5470000000000006</v>
      </c>
      <c r="Y30" s="7" t="str">
        <f t="shared" si="10"/>
        <v xml:space="preserve"> </v>
      </c>
      <c r="Z30" s="7">
        <f t="shared" si="11"/>
        <v>-9.7219999999999995</v>
      </c>
      <c r="AD30" s="22">
        <f t="shared" si="12"/>
        <v>-8.6120000000000001</v>
      </c>
      <c r="AE30" s="22">
        <f t="shared" si="13"/>
        <v>-7.5640000000000001</v>
      </c>
      <c r="AF30" s="22" t="str">
        <f t="shared" si="14"/>
        <v xml:space="preserve"> </v>
      </c>
      <c r="AG30" s="22">
        <f t="shared" si="15"/>
        <v>-9.766</v>
      </c>
      <c r="AI30" s="22">
        <f t="shared" si="16"/>
        <v>-5.1959999999999997</v>
      </c>
      <c r="AJ30" s="22">
        <f t="shared" si="17"/>
        <v>-8.5470000000000006</v>
      </c>
      <c r="AK30" s="22" t="str">
        <f t="shared" si="18"/>
        <v xml:space="preserve"> </v>
      </c>
      <c r="AL30" s="22">
        <f t="shared" si="19"/>
        <v>-9.7219999999999995</v>
      </c>
      <c r="AN30" s="8" t="s">
        <v>272</v>
      </c>
      <c r="AO30" s="2"/>
    </row>
    <row r="31" spans="2:41" x14ac:dyDescent="0.25">
      <c r="B31" s="8" t="s">
        <v>95</v>
      </c>
      <c r="C31" s="8" t="s">
        <v>96</v>
      </c>
      <c r="D31" s="4" t="s">
        <v>97</v>
      </c>
      <c r="F31" s="7">
        <v>-9.1850000000000005</v>
      </c>
      <c r="G31" s="7">
        <v>-10.319000000000001</v>
      </c>
      <c r="H31" s="7"/>
      <c r="I31" s="7">
        <v>-9.6300000000000008</v>
      </c>
      <c r="K31" s="7">
        <v>-8.2279999999999998</v>
      </c>
      <c r="L31" s="7">
        <v>-9.7029999999999994</v>
      </c>
      <c r="M31" s="7"/>
      <c r="N31" s="7">
        <v>-5.3869999999999996</v>
      </c>
      <c r="R31" s="7">
        <f t="shared" si="20"/>
        <v>-9.1850000000000005</v>
      </c>
      <c r="S31" s="7">
        <f t="shared" si="20"/>
        <v>-10.319000000000001</v>
      </c>
      <c r="T31" s="7" t="str">
        <f t="shared" si="20"/>
        <v xml:space="preserve"> </v>
      </c>
      <c r="U31" s="7">
        <f t="shared" si="20"/>
        <v>-9.6300000000000008</v>
      </c>
      <c r="V31" s="9"/>
      <c r="W31" s="7">
        <f t="shared" si="8"/>
        <v>-8.2279999999999998</v>
      </c>
      <c r="X31" s="7">
        <f t="shared" si="9"/>
        <v>-9.7029999999999994</v>
      </c>
      <c r="Y31" s="7" t="str">
        <f t="shared" si="10"/>
        <v xml:space="preserve"> </v>
      </c>
      <c r="Z31" s="7">
        <f t="shared" si="11"/>
        <v>-5.3869999999999996</v>
      </c>
      <c r="AD31" s="22">
        <f t="shared" si="12"/>
        <v>-9.1850000000000005</v>
      </c>
      <c r="AE31" s="22">
        <f t="shared" si="13"/>
        <v>-10.319000000000001</v>
      </c>
      <c r="AF31" s="22" t="str">
        <f t="shared" si="14"/>
        <v xml:space="preserve"> </v>
      </c>
      <c r="AG31" s="22">
        <f t="shared" si="15"/>
        <v>-9.6300000000000008</v>
      </c>
      <c r="AI31" s="22">
        <f t="shared" si="16"/>
        <v>-8.2279999999999998</v>
      </c>
      <c r="AJ31" s="22">
        <f t="shared" si="17"/>
        <v>-9.7029999999999994</v>
      </c>
      <c r="AK31" s="22" t="str">
        <f t="shared" si="18"/>
        <v xml:space="preserve"> </v>
      </c>
      <c r="AL31" s="22">
        <f t="shared" si="19"/>
        <v>-5.3869999999999996</v>
      </c>
      <c r="AN31" s="8" t="s">
        <v>96</v>
      </c>
      <c r="AO31" s="2"/>
    </row>
    <row r="33" spans="15:40" x14ac:dyDescent="0.25">
      <c r="O33" s="12"/>
      <c r="Q33" s="12"/>
      <c r="R33" s="14"/>
      <c r="S33" s="14"/>
      <c r="T33" s="14"/>
      <c r="U33" s="13">
        <v>-10</v>
      </c>
      <c r="V33" s="12"/>
      <c r="W33" s="24" t="s">
        <v>271</v>
      </c>
      <c r="X33" s="14"/>
      <c r="Y33" s="14"/>
      <c r="AA33" s="12"/>
      <c r="AC33" s="12"/>
      <c r="AD33" s="27" t="s">
        <v>209</v>
      </c>
      <c r="AE33" s="14"/>
      <c r="AF33" s="14"/>
      <c r="AG33" s="6"/>
      <c r="AH33" s="12"/>
      <c r="AI33" s="14"/>
      <c r="AJ33" s="14"/>
      <c r="AK33" s="14"/>
      <c r="AL33" s="13">
        <v>-10</v>
      </c>
      <c r="AN33" s="27" t="s">
        <v>271</v>
      </c>
    </row>
    <row r="34" spans="15:40" x14ac:dyDescent="0.25">
      <c r="O34" s="12"/>
      <c r="Q34" s="12"/>
      <c r="R34" s="14"/>
      <c r="S34" s="14"/>
      <c r="T34" s="14"/>
      <c r="U34" s="13">
        <v>-9</v>
      </c>
      <c r="V34" s="12"/>
      <c r="W34" s="24" t="s">
        <v>270</v>
      </c>
      <c r="X34" s="14"/>
      <c r="Y34" s="14"/>
      <c r="AA34" s="12"/>
      <c r="AC34" s="12"/>
      <c r="AD34" s="27" t="s">
        <v>209</v>
      </c>
      <c r="AE34" s="14"/>
      <c r="AF34" s="14"/>
      <c r="AG34" s="6"/>
      <c r="AH34" s="12"/>
      <c r="AI34" s="14"/>
      <c r="AJ34" s="14"/>
      <c r="AK34" s="14"/>
      <c r="AL34" s="13">
        <v>-9</v>
      </c>
      <c r="AN34" s="27" t="s">
        <v>270</v>
      </c>
    </row>
    <row r="35" spans="15:40" x14ac:dyDescent="0.25">
      <c r="O35" s="12"/>
      <c r="Q35" s="12"/>
      <c r="R35" s="14"/>
      <c r="S35" s="14"/>
      <c r="T35" s="14"/>
      <c r="U35" s="13">
        <v>-8</v>
      </c>
      <c r="V35" s="12"/>
      <c r="W35" s="24" t="s">
        <v>213</v>
      </c>
      <c r="X35" s="14"/>
      <c r="Y35" s="14"/>
      <c r="AA35" s="12"/>
      <c r="AC35" s="12"/>
      <c r="AD35" s="27" t="s">
        <v>209</v>
      </c>
      <c r="AE35" s="14"/>
      <c r="AF35" s="14"/>
      <c r="AG35" s="6"/>
      <c r="AH35" s="12"/>
      <c r="AI35" s="14"/>
      <c r="AJ35" s="14"/>
      <c r="AK35" s="14"/>
      <c r="AL35" s="13">
        <v>-8</v>
      </c>
      <c r="AN35" s="27" t="s">
        <v>213</v>
      </c>
    </row>
    <row r="36" spans="15:40" x14ac:dyDescent="0.25">
      <c r="O36" s="12"/>
      <c r="Q36" s="12"/>
      <c r="R36" s="14"/>
      <c r="S36" s="14"/>
      <c r="T36" s="14"/>
      <c r="U36" s="13">
        <v>-7</v>
      </c>
      <c r="V36" s="12"/>
      <c r="W36" s="24" t="s">
        <v>214</v>
      </c>
      <c r="X36" s="14"/>
      <c r="Y36" s="14"/>
      <c r="AA36" s="12"/>
      <c r="AC36" s="12"/>
      <c r="AD36" s="27" t="s">
        <v>209</v>
      </c>
      <c r="AE36" s="14"/>
      <c r="AF36" s="14"/>
      <c r="AG36" s="6"/>
      <c r="AH36" s="12"/>
      <c r="AI36" s="14"/>
      <c r="AJ36" s="14"/>
      <c r="AK36" s="14"/>
      <c r="AL36" s="13">
        <v>-7</v>
      </c>
      <c r="AN36" s="27" t="s">
        <v>214</v>
      </c>
    </row>
    <row r="37" spans="15:40" x14ac:dyDescent="0.25">
      <c r="O37" s="12"/>
      <c r="Q37" s="12"/>
      <c r="R37" s="14"/>
      <c r="S37" s="14"/>
      <c r="T37" s="14"/>
      <c r="U37" s="13">
        <v>-6</v>
      </c>
      <c r="V37" s="12"/>
      <c r="W37" s="24" t="s">
        <v>215</v>
      </c>
      <c r="X37" s="14"/>
      <c r="Y37" s="14"/>
      <c r="AA37" s="12"/>
      <c r="AC37" s="12"/>
      <c r="AD37" s="27" t="s">
        <v>209</v>
      </c>
      <c r="AE37" s="14"/>
      <c r="AF37" s="14"/>
      <c r="AG37" s="6"/>
      <c r="AH37" s="12"/>
      <c r="AI37" s="14"/>
      <c r="AJ37" s="14"/>
      <c r="AK37" s="14"/>
      <c r="AL37" s="13">
        <v>-6</v>
      </c>
      <c r="AN37" s="27" t="s">
        <v>215</v>
      </c>
    </row>
    <row r="38" spans="15:40" x14ac:dyDescent="0.25">
      <c r="O38" s="12"/>
      <c r="Q38" s="12"/>
      <c r="R38" s="14"/>
      <c r="S38" s="14"/>
      <c r="T38" s="14"/>
      <c r="U38" s="13">
        <v>-5</v>
      </c>
      <c r="V38" s="12"/>
      <c r="W38" s="24" t="s">
        <v>216</v>
      </c>
      <c r="X38" s="14"/>
      <c r="Y38" s="14"/>
      <c r="AA38" s="12"/>
      <c r="AC38" s="12"/>
      <c r="AD38" s="27" t="s">
        <v>209</v>
      </c>
      <c r="AE38" s="14"/>
      <c r="AF38" s="14"/>
      <c r="AG38" s="13">
        <v>-5</v>
      </c>
      <c r="AH38" s="12"/>
      <c r="AI38" s="14"/>
      <c r="AJ38" s="14"/>
      <c r="AK38" s="14"/>
      <c r="AL38" s="13">
        <v>-5</v>
      </c>
      <c r="AN38" s="27" t="s">
        <v>216</v>
      </c>
    </row>
    <row r="39" spans="15:40" x14ac:dyDescent="0.25">
      <c r="V39" s="12"/>
      <c r="X39" s="14"/>
      <c r="Y39" s="14"/>
      <c r="AC39" s="12"/>
      <c r="AD39" s="6" t="s">
        <v>209</v>
      </c>
      <c r="AE39" s="14"/>
      <c r="AF39" s="14"/>
      <c r="AG39" s="6"/>
      <c r="AH39" s="12"/>
      <c r="AI39" s="14"/>
      <c r="AJ39" s="14"/>
      <c r="AK39" s="14"/>
      <c r="AL39" s="6"/>
      <c r="AM39" s="12"/>
      <c r="AN39" s="6"/>
    </row>
    <row r="40" spans="15:40" x14ac:dyDescent="0.25">
      <c r="V40" s="12"/>
      <c r="X40" s="14"/>
      <c r="Y40" s="14"/>
      <c r="AC40" s="12"/>
      <c r="AD40" s="6"/>
      <c r="AE40" s="14"/>
      <c r="AF40" s="14"/>
      <c r="AG40" s="6"/>
      <c r="AH40" s="12"/>
      <c r="AI40" s="14"/>
      <c r="AJ40" s="14"/>
      <c r="AK40" s="14"/>
      <c r="AL40" s="6"/>
      <c r="AN40" s="6"/>
    </row>
  </sheetData>
  <mergeCells count="2">
    <mergeCell ref="P3:P27"/>
    <mergeCell ref="AB3:AB27"/>
  </mergeCells>
  <conditionalFormatting sqref="D2:E2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:I32 F33:H38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9:I40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1:I1048576 F1:I1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3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4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3:N32 J33:M38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39:N40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1:N1048576 K1:N1">
    <cfRule type="colorScale" priority="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3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4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5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33:U38 R39:T40">
    <cfRule type="colorScale" priority="57">
      <colorScale>
        <cfvo type="min"/>
        <cfvo type="max"/>
        <color rgb="FF63BE7B"/>
        <color rgb="FFFCFCFF"/>
      </colorScale>
    </cfRule>
  </conditionalFormatting>
  <conditionalFormatting sqref="R41:U1048576 R1:U1 R3:U32">
    <cfRule type="colorScale" priority="90">
      <colorScale>
        <cfvo type="min"/>
        <cfvo type="max"/>
        <color rgb="FF63BE7B"/>
        <color rgb="FFFCFCFF"/>
      </colorScale>
    </cfRule>
  </conditionalFormatting>
  <conditionalFormatting sqref="U39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40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39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40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28:Z28">
    <cfRule type="colorScale" priority="46">
      <colorScale>
        <cfvo type="min"/>
        <cfvo type="max"/>
        <color rgb="FF63BE7B"/>
        <color rgb="FFFCFCFF"/>
      </colorScale>
    </cfRule>
  </conditionalFormatting>
  <conditionalFormatting sqref="W41:Z1048576 W1:Z1 W3:Z27 W29:Z32">
    <cfRule type="colorScale" priority="89">
      <colorScale>
        <cfvo type="min"/>
        <cfvo type="max"/>
        <color rgb="FF63BE7B"/>
        <color rgb="FFFCFCFF"/>
      </colorScale>
    </cfRule>
  </conditionalFormatting>
  <conditionalFormatting sqref="X39:Y40 W33:Y38">
    <cfRule type="colorScale" priority="56">
      <colorScale>
        <cfvo type="min"/>
        <cfvo type="max"/>
        <color rgb="FF63BE7B"/>
        <color rgb="FFFCFCFF"/>
      </colorScale>
    </cfRule>
  </conditionalFormatting>
  <conditionalFormatting sqref="Z33">
    <cfRule type="colorScale" priority="19">
      <colorScale>
        <cfvo type="min"/>
        <cfvo type="max"/>
        <color rgb="FF63BE7B"/>
        <color rgb="FFFCFCFF"/>
      </colorScale>
    </cfRule>
  </conditionalFormatting>
  <conditionalFormatting sqref="Z34">
    <cfRule type="colorScale" priority="20">
      <colorScale>
        <cfvo type="min"/>
        <cfvo type="max"/>
        <color rgb="FF63BE7B"/>
        <color rgb="FFFCFCFF"/>
      </colorScale>
    </cfRule>
  </conditionalFormatting>
  <conditionalFormatting sqref="Z35">
    <cfRule type="colorScale" priority="21">
      <colorScale>
        <cfvo type="min"/>
        <cfvo type="max"/>
        <color rgb="FF63BE7B"/>
        <color rgb="FFFCFCFF"/>
      </colorScale>
    </cfRule>
  </conditionalFormatting>
  <conditionalFormatting sqref="Z36">
    <cfRule type="colorScale" priority="22">
      <colorScale>
        <cfvo type="min"/>
        <cfvo type="max"/>
        <color rgb="FF63BE7B"/>
        <color rgb="FFFCFCFF"/>
      </colorScale>
    </cfRule>
  </conditionalFormatting>
  <conditionalFormatting sqref="Z37">
    <cfRule type="colorScale" priority="23">
      <colorScale>
        <cfvo type="min"/>
        <cfvo type="max"/>
        <color rgb="FF63BE7B"/>
        <color rgb="FFFCFCFF"/>
      </colorScale>
    </cfRule>
  </conditionalFormatting>
  <conditionalFormatting sqref="Z38">
    <cfRule type="colorScale" priority="18">
      <colorScale>
        <cfvo type="min"/>
        <cfvo type="max"/>
        <color rgb="FF63BE7B"/>
        <color rgb="FFFCFCFF"/>
      </colorScale>
    </cfRule>
  </conditionalFormatting>
  <conditionalFormatting sqref="Z39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Z40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C33:AD33">
    <cfRule type="colorScale" priority="228">
      <colorScale>
        <cfvo type="min"/>
        <cfvo type="max"/>
        <color rgb="FF63BE7B"/>
        <color rgb="FFFCFCFF"/>
      </colorScale>
    </cfRule>
  </conditionalFormatting>
  <conditionalFormatting sqref="AC34:AD38 AC39:AC40">
    <cfRule type="colorScale" priority="225">
      <colorScale>
        <cfvo type="min"/>
        <cfvo type="max"/>
        <color rgb="FF63BE7B"/>
        <color rgb="FFFCFCFF"/>
      </colorScale>
    </cfRule>
  </conditionalFormatting>
  <conditionalFormatting sqref="AD39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40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1:AG1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28:AG28">
    <cfRule type="colorScale" priority="45">
      <colorScale>
        <cfvo type="min"/>
        <cfvo type="max"/>
        <color rgb="FF63BE7B"/>
        <color rgb="FFFCFCFF"/>
      </colorScale>
    </cfRule>
  </conditionalFormatting>
  <conditionalFormatting sqref="AD41:AG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E38:AG38 AD3:AG27 AD29:AG32 AE39:AF40 AE33:AF37">
    <cfRule type="colorScale" priority="50">
      <colorScale>
        <cfvo type="min"/>
        <cfvo type="max"/>
        <color rgb="FF63BE7B"/>
        <color rgb="FFFCFCFF"/>
      </colorScale>
    </cfRule>
  </conditionalFormatting>
  <conditionalFormatting sqref="AG33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4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5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9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40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1:AL1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3:AL27 AI29:AL32 AI33:AK40">
    <cfRule type="colorScale" priority="256">
      <colorScale>
        <cfvo type="min"/>
        <cfvo type="max"/>
        <color rgb="FF63BE7B"/>
        <color rgb="FFFCFCFF"/>
      </colorScale>
    </cfRule>
  </conditionalFormatting>
  <conditionalFormatting sqref="AI28:AL28">
    <cfRule type="colorScale" priority="44">
      <colorScale>
        <cfvo type="min"/>
        <cfvo type="max"/>
        <color rgb="FF63BE7B"/>
        <color rgb="FFFCFCFF"/>
      </colorScale>
    </cfRule>
  </conditionalFormatting>
  <conditionalFormatting sqref="AI41:AL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L33:AL38">
    <cfRule type="colorScale" priority="17">
      <colorScale>
        <cfvo type="min"/>
        <cfvo type="max"/>
        <color rgb="FF63BE7B"/>
        <color rgb="FFFCFCFF"/>
      </colorScale>
    </cfRule>
  </conditionalFormatting>
  <conditionalFormatting sqref="AL39:AL40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M39">
    <cfRule type="colorScale" priority="28">
      <colorScale>
        <cfvo type="min"/>
        <cfvo type="max"/>
        <color rgb="FF63BE7B"/>
        <color rgb="FFFCFCFF"/>
      </colorScale>
    </cfRule>
  </conditionalFormatting>
  <conditionalFormatting sqref="AN33">
    <cfRule type="colorScale" priority="42">
      <colorScale>
        <cfvo type="min"/>
        <cfvo type="max"/>
        <color rgb="FF63BE7B"/>
        <color rgb="FFFCFCFF"/>
      </colorScale>
    </cfRule>
  </conditionalFormatting>
  <conditionalFormatting sqref="AN34:AN38">
    <cfRule type="colorScale" priority="43">
      <colorScale>
        <cfvo type="min"/>
        <cfvo type="max"/>
        <color rgb="FF63BE7B"/>
        <color rgb="FFFCFCFF"/>
      </colorScale>
    </cfRule>
  </conditionalFormatting>
  <conditionalFormatting sqref="AN39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N40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O3:AO27">
    <cfRule type="colorScale" priority="2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removed="0"/>
  <clbl:label id="{d400387a-212f-43ea-ac7f-77aa12d7977e}" enabled="0" method="" siteId="{d400387a-212f-43ea-ac7f-77aa12d797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all_best_scores</vt:lpstr>
      <vt:lpstr>top25_best_scores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Pandey, Amit Vikram (DBMR)</cp:lastModifiedBy>
  <cp:lastPrinted>2023-11-14T12:12:10Z</cp:lastPrinted>
  <dcterms:created xsi:type="dcterms:W3CDTF">2023-06-22T20:57:49Z</dcterms:created>
  <dcterms:modified xsi:type="dcterms:W3CDTF">2024-02-05T09:48:24Z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2023-06-22T20:58:03Z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07b363dd-38f0-43d6-b724-57851e358b91</vt:lpwstr>
  </property>
  <property fmtid="{D5CDD505-2E9C-101B-9397-08002B2CF9AE}" pid="8" name="MSIP_Label_6a2630e2-1ac5-455e-8217-0156b1936a76_ContentBits">
    <vt:lpwstr>0</vt:lpwstr>
  </property>
</Properties>
</file>