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190" windowHeight="8260" tabRatio="798" activeTab="3"/>
  </bookViews>
  <sheets>
    <sheet name="S1. Carba mPCR" sheetId="2" r:id="rId1"/>
    <sheet name="S2. Cloning protocol template" sheetId="13" r:id="rId2"/>
    <sheet name="S3. Clonning schematic" sheetId="15" r:id="rId3"/>
    <sheet name="S4. Expression analysis" sheetId="11" r:id="rId4"/>
    <sheet name="S5. Genome Quality" sheetId="6" r:id="rId5"/>
    <sheet name="S6. MOB Suite results" sheetId="7" r:id="rId6"/>
    <sheet name="S7. oprD analysis" sheetId="8" r:id="rId7"/>
    <sheet name="S8. Virulence factors" sheetId="9" r:id="rId8"/>
    <sheet name="S9. ICEs" sheetId="14" r:id="rId9"/>
  </sheets>
  <definedNames>
    <definedName name="_xlnm._FilterDatabase" localSheetId="7" hidden="1">'S8. Virulence factors'!$A$2:$G$224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13" l="1"/>
  <c r="N10" i="13" s="1"/>
  <c r="N12" i="13"/>
  <c r="M11" i="13"/>
  <c r="N11" i="13" s="1"/>
  <c r="M9" i="13"/>
  <c r="N9" i="13" s="1"/>
  <c r="M8" i="13"/>
  <c r="N8" i="13" s="1"/>
  <c r="M7" i="13"/>
  <c r="N7" i="13" s="1"/>
  <c r="M6" i="13"/>
  <c r="N6" i="13" s="1"/>
  <c r="M5" i="13"/>
  <c r="N5" i="13" s="1"/>
  <c r="E12" i="13"/>
  <c r="D11" i="13"/>
  <c r="E11" i="13" s="1"/>
  <c r="D10" i="13"/>
  <c r="E10" i="13" s="1"/>
  <c r="D9" i="13"/>
  <c r="E9" i="13" s="1"/>
  <c r="D8" i="13"/>
  <c r="E8" i="13" s="1"/>
  <c r="D7" i="13"/>
  <c r="E7" i="13" s="1"/>
  <c r="D6" i="13"/>
  <c r="E6" i="13" s="1"/>
  <c r="D5" i="13"/>
  <c r="E5" i="13" s="1"/>
  <c r="N13" i="13" l="1"/>
  <c r="E13" i="13"/>
  <c r="E5" i="2" l="1"/>
  <c r="E6" i="2"/>
  <c r="E7" i="2"/>
  <c r="E8" i="2"/>
  <c r="E9" i="2"/>
  <c r="E10" i="2"/>
  <c r="E11" i="2"/>
  <c r="E12" i="2"/>
  <c r="E13" i="2"/>
  <c r="E14" i="2"/>
  <c r="E15" i="2"/>
  <c r="E16" i="2"/>
  <c r="E17" i="2"/>
  <c r="E18" i="2"/>
  <c r="E4" i="2"/>
  <c r="D19" i="2"/>
  <c r="E19" i="2" s="1"/>
  <c r="D20" i="2"/>
  <c r="E20" i="2" l="1"/>
</calcChain>
</file>

<file path=xl/comments1.xml><?xml version="1.0" encoding="utf-8"?>
<comments xmlns="http://schemas.openxmlformats.org/spreadsheetml/2006/main">
  <authors>
    <author>Author</author>
  </authors>
  <commentList>
    <comment ref="Q5" authorId="0" shapeId="0">
      <text>
        <r>
          <rPr>
            <b/>
            <sz val="14"/>
            <color indexed="81"/>
            <rFont val="Tahoma"/>
            <family val="2"/>
          </rPr>
          <t>Author:</t>
        </r>
        <r>
          <rPr>
            <sz val="14"/>
            <color indexed="81"/>
            <rFont val="Tahoma"/>
            <family val="2"/>
          </rPr>
          <t xml:space="preserve">
Само за това не бях проверявал. Останалите неща са верни с това, което беше от текста.</t>
        </r>
      </text>
    </comment>
    <comment ref="J16" authorId="0" shapeId="0">
      <text>
        <r>
          <rPr>
            <b/>
            <sz val="12"/>
            <color indexed="81"/>
            <rFont val="Tahoma"/>
            <family val="2"/>
          </rPr>
          <t>Author:</t>
        </r>
        <r>
          <rPr>
            <sz val="12"/>
            <color indexed="81"/>
            <rFont val="Tahoma"/>
            <family val="2"/>
          </rPr>
          <t xml:space="preserve">
imenata na primerite sa razlichni na suppl. Figure. Zatova ги промених и тук. </t>
        </r>
      </text>
    </comment>
  </commentList>
</comments>
</file>

<file path=xl/comments2.xml><?xml version="1.0" encoding="utf-8"?>
<comments xmlns="http://schemas.openxmlformats.org/spreadsheetml/2006/main">
  <authors>
    <author>Author</author>
  </authors>
  <commentList>
    <comment ref="I3" authorId="0" shapeId="0">
      <text>
        <r>
          <rPr>
            <b/>
            <sz val="9"/>
            <color indexed="81"/>
            <rFont val="Tahoma"/>
            <family val="2"/>
            <charset val="204"/>
          </rPr>
          <t>Author:</t>
        </r>
        <r>
          <rPr>
            <sz val="9"/>
            <color indexed="81"/>
            <rFont val="Tahoma"/>
            <family val="2"/>
            <charset val="204"/>
          </rPr>
          <t xml:space="preserve">
Това обяснява чувствителността на карбапенеми?
</t>
        </r>
      </text>
    </comment>
  </commentList>
</comments>
</file>

<file path=xl/sharedStrings.xml><?xml version="1.0" encoding="utf-8"?>
<sst xmlns="http://schemas.openxmlformats.org/spreadsheetml/2006/main" count="1969" uniqueCount="584">
  <si>
    <t>molecular grade Water</t>
  </si>
  <si>
    <t>sample DNA, ng/µl</t>
  </si>
  <si>
    <t>70C</t>
  </si>
  <si>
    <t>10 s</t>
  </si>
  <si>
    <t>DMSO [%]</t>
  </si>
  <si>
    <t>dNTP mix [mM]</t>
  </si>
  <si>
    <t>3 min</t>
  </si>
  <si>
    <t>95C</t>
  </si>
  <si>
    <t>Time</t>
  </si>
  <si>
    <t>Temperature</t>
  </si>
  <si>
    <t>Cycles</t>
  </si>
  <si>
    <r>
      <t xml:space="preserve">Vol for 10 reactions
PCR </t>
    </r>
    <r>
      <rPr>
        <sz val="12"/>
        <rFont val="Calibri"/>
        <family val="2"/>
        <scheme val="minor"/>
      </rPr>
      <t>[µl]</t>
    </r>
  </si>
  <si>
    <r>
      <t xml:space="preserve">Vol per 1 
react </t>
    </r>
    <r>
      <rPr>
        <sz val="12"/>
        <rFont val="Calibri"/>
        <family val="2"/>
        <scheme val="minor"/>
      </rPr>
      <t>[µl]</t>
    </r>
  </si>
  <si>
    <t>Reaction
conc</t>
  </si>
  <si>
    <t>Stock conc</t>
  </si>
  <si>
    <t>Reagent</t>
  </si>
  <si>
    <t>PCR setup program</t>
  </si>
  <si>
    <t>DHS Taq [U/ µl]</t>
  </si>
  <si>
    <t>EVA Green [X]</t>
  </si>
  <si>
    <t>OXA-48  [µM]</t>
  </si>
  <si>
    <t>543-555</t>
  </si>
  <si>
    <t>92,4C</t>
  </si>
  <si>
    <t>GES [µM]</t>
  </si>
  <si>
    <t>87C</t>
  </si>
  <si>
    <t>IMP [µM]</t>
  </si>
  <si>
    <t>VIM [µM]</t>
  </si>
  <si>
    <t>GIM [µM]</t>
  </si>
  <si>
    <t>21x</t>
  </si>
  <si>
    <t>SIM [µM]</t>
  </si>
  <si>
    <t>SPM [µM]</t>
  </si>
  <si>
    <t>NDM-1 [µM]</t>
  </si>
  <si>
    <t>Reaction volume:</t>
  </si>
  <si>
    <t>Expected fragment size, bp</t>
  </si>
  <si>
    <t>10x
Touch-Down</t>
  </si>
  <si>
    <t>4 min</t>
  </si>
  <si>
    <t>20 s</t>
  </si>
  <si>
    <t>64-55C-TD</t>
  </si>
  <si>
    <t>35 s</t>
  </si>
  <si>
    <t>40 s</t>
  </si>
  <si>
    <t>97C</t>
  </si>
  <si>
    <t>54C</t>
  </si>
  <si>
    <t>25 s</t>
  </si>
  <si>
    <t>50 s</t>
  </si>
  <si>
    <t>72C</t>
  </si>
  <si>
    <t>72-96C</t>
  </si>
  <si>
    <t>85C</t>
  </si>
  <si>
    <t>Run electrophoresis</t>
  </si>
  <si>
    <t>Approximate fragment melting temperature</t>
  </si>
  <si>
    <t>Carbapenemase genes detection multi-plex PCR protocol</t>
  </si>
  <si>
    <t>Final elongation</t>
  </si>
  <si>
    <t>PCR buffer 10x</t>
  </si>
  <si>
    <t>KPC [µM]</t>
  </si>
  <si>
    <r>
      <t>5</t>
    </r>
    <r>
      <rPr>
        <sz val="12"/>
        <rFont val="Calibri"/>
        <family val="2"/>
      </rPr>
      <t>÷15</t>
    </r>
  </si>
  <si>
    <t>83.5C</t>
  </si>
  <si>
    <t>93.3C</t>
  </si>
  <si>
    <t>89.3C</t>
  </si>
  <si>
    <t>Dataset</t>
  </si>
  <si>
    <t>Complete</t>
  </si>
  <si>
    <t>Single</t>
  </si>
  <si>
    <t>Duplicated</t>
  </si>
  <si>
    <t>Fragmented</t>
  </si>
  <si>
    <t>Missing</t>
  </si>
  <si>
    <t>n_markers</t>
  </si>
  <si>
    <t>Scaffold N50</t>
  </si>
  <si>
    <t>Contigs N50</t>
  </si>
  <si>
    <t>Percent gaps</t>
  </si>
  <si>
    <t>Number of scaffolds</t>
  </si>
  <si>
    <t>bacteria_odb10</t>
  </si>
  <si>
    <t>Paer3796A</t>
  </si>
  <si>
    <t>Paer4782MK</t>
  </si>
  <si>
    <t>Paer3541</t>
  </si>
  <si>
    <t>Strain</t>
  </si>
  <si>
    <t>Assembly</t>
  </si>
  <si>
    <t>Total length (&gt;= 0 bp)</t>
  </si>
  <si>
    <t>Total length (&gt;= 1000 bp)</t>
  </si>
  <si>
    <t>Total length (&gt;= 5000 bp)</t>
  </si>
  <si>
    <t>Total length (&gt;= 10000 bp)</t>
  </si>
  <si>
    <t>Total length (&gt;= 25000 bp)</t>
  </si>
  <si>
    <t>Total length (&gt;= 50000 bp)</t>
  </si>
  <si>
    <t># contigs</t>
  </si>
  <si>
    <t>Largest contig</t>
  </si>
  <si>
    <t>Total length</t>
  </si>
  <si>
    <t>GC (%)</t>
  </si>
  <si>
    <t>N50</t>
  </si>
  <si>
    <t>N75</t>
  </si>
  <si>
    <t>L50</t>
  </si>
  <si>
    <t>L75</t>
  </si>
  <si>
    <t>contigs (&gt;= 0 bp)</t>
  </si>
  <si>
    <t>contigs (&gt;= 1000 bp)</t>
  </si>
  <si>
    <t>contigs (&gt;= 5000 bp)</t>
  </si>
  <si>
    <t>contigs (&gt;= 10000 bp)</t>
  </si>
  <si>
    <t>contigs (&gt;= 25000 bp)</t>
  </si>
  <si>
    <t>contigs (&gt;= 50000 bp)</t>
  </si>
  <si>
    <t>N's per 100 kbp</t>
  </si>
  <si>
    <t>Marker Lineage</t>
  </si>
  <si>
    <t>o__Pseudomonadales (UID4488)</t>
  </si>
  <si>
    <t>Completeness (%)</t>
  </si>
  <si>
    <t>Contamination (%)</t>
  </si>
  <si>
    <t>CheckM v1.2.1</t>
  </si>
  <si>
    <t>QUAST v5.0.2</t>
  </si>
  <si>
    <t xml:space="preserve">BUSCO v5.4.6 </t>
  </si>
  <si>
    <t>sample_id</t>
  </si>
  <si>
    <t>num_contigs</t>
  </si>
  <si>
    <t>size</t>
  </si>
  <si>
    <t>gc</t>
  </si>
  <si>
    <t>md5</t>
  </si>
  <si>
    <t>rep_type(s)</t>
  </si>
  <si>
    <t>rep_type_accession(s)</t>
  </si>
  <si>
    <t>relaxase_type(s)</t>
  </si>
  <si>
    <t>relaxase_type_accession(s)</t>
  </si>
  <si>
    <t>mpf_type</t>
  </si>
  <si>
    <t>mpf_type_accession(s)</t>
  </si>
  <si>
    <t>orit_type(s)</t>
  </si>
  <si>
    <t>orit_accession(s)</t>
  </si>
  <si>
    <t>predicted_mobility</t>
  </si>
  <si>
    <t>mash_nearest_neighbor</t>
  </si>
  <si>
    <t>mash_neighbor_distance</t>
  </si>
  <si>
    <t>mash_neighbor_identification</t>
  </si>
  <si>
    <t>primary_cluster_id</t>
  </si>
  <si>
    <t>secondary_cluster_id</t>
  </si>
  <si>
    <t>predicted_host_range_overall_rank</t>
  </si>
  <si>
    <t>predicted_host_range_overall_name</t>
  </si>
  <si>
    <t>observed_host_range_ncbi_rank</t>
  </si>
  <si>
    <t>observed_host_range_ncbi_name</t>
  </si>
  <si>
    <t>Assembly ID</t>
  </si>
  <si>
    <t>oprD promoter integrity (alignment coverage)</t>
  </si>
  <si>
    <t xml:space="preserve">oprD nucleotide sequence alignment coverage </t>
  </si>
  <si>
    <t>OprD variant hit (AA level)</t>
  </si>
  <si>
    <t>OprD alignment coverage (AA level)</t>
  </si>
  <si>
    <t>OprD sequence identity (%; AA level)</t>
  </si>
  <si>
    <t>OprD integrity (AA level)</t>
  </si>
  <si>
    <t>Missense/nonsense mutations</t>
  </si>
  <si>
    <t>PorinPredict final classification</t>
  </si>
  <si>
    <t>complete (100%)</t>
  </si>
  <si>
    <t>1326/1326 (100%)</t>
  </si>
  <si>
    <t>OprD_5</t>
  </si>
  <si>
    <t>441/441 (100%)</t>
  </si>
  <si>
    <t>intact - exact match</t>
  </si>
  <si>
    <t>OprD intact</t>
  </si>
  <si>
    <t>intact - missense mutation</t>
  </si>
  <si>
    <t>S325F</t>
  </si>
  <si>
    <t>OprD intact but rare AA substitution</t>
  </si>
  <si>
    <t>1173/1326 (88.46%)</t>
  </si>
  <si>
    <t>OprD_1</t>
  </si>
  <si>
    <t>404/441 (91.6%)</t>
  </si>
  <si>
    <t>truncated</t>
  </si>
  <si>
    <t>OprD inactivated</t>
  </si>
  <si>
    <t>https://journals.asm.org/doi/10.1128/mSystems.00465-19</t>
  </si>
  <si>
    <t>735a52b89c0dc03c825ef9214f5dc991</t>
  </si>
  <si>
    <t>rep_cluster_688</t>
  </si>
  <si>
    <t>002152__NC_019906_00045</t>
  </si>
  <si>
    <t>MOBF</t>
  </si>
  <si>
    <t>NC_019906_00069</t>
  </si>
  <si>
    <t>MPF_T</t>
  </si>
  <si>
    <t>NC_019906_00068</t>
  </si>
  <si>
    <t>-</t>
  </si>
  <si>
    <t>conjugative</t>
  </si>
  <si>
    <t>MK671725</t>
  </si>
  <si>
    <t>Pseudomonas mosselii</t>
  </si>
  <si>
    <t>AF515</t>
  </si>
  <si>
    <t>AP475</t>
  </si>
  <si>
    <t>genus</t>
  </si>
  <si>
    <t>Pseudomonas</t>
  </si>
  <si>
    <t>34d9745b32bdf40334cddd75d3fcc2f0</t>
  </si>
  <si>
    <t>non-mobilizable</t>
  </si>
  <si>
    <t>CP040459</t>
  </si>
  <si>
    <t>Pseudomonas stutzeri</t>
  </si>
  <si>
    <t>AF440</t>
  </si>
  <si>
    <t>AP388</t>
  </si>
  <si>
    <t>8060abfbc29b53f809e74788ca248f88</t>
  </si>
  <si>
    <t>CP041355</t>
  </si>
  <si>
    <t>Pseudomonas aeruginosa</t>
  </si>
  <si>
    <t>AC882</t>
  </si>
  <si>
    <t>AM239</t>
  </si>
  <si>
    <t>7a4aea061fdfb5908045c69680cc1748</t>
  </si>
  <si>
    <t>MK047610</t>
  </si>
  <si>
    <t>AF514</t>
  </si>
  <si>
    <t>AP472</t>
  </si>
  <si>
    <t>3ab9aaa3ca986b86c85de766c4d6e6b6</t>
  </si>
  <si>
    <t>OX638611.1 Paer3541 plasmid: p3541_1</t>
  </si>
  <si>
    <t>OX638612.1 Paer3541 plasmid: p3541_2</t>
  </si>
  <si>
    <t>OX638565.1 Paer3796A plasmid: p3796A</t>
  </si>
  <si>
    <t>OX638702.1 Paer4782MK plasmid: p4782_002</t>
  </si>
  <si>
    <t>OX638703.1 Paer4782MK plasmid: p4782-IMP</t>
  </si>
  <si>
    <t>Virulence factors</t>
  </si>
  <si>
    <t>Related genes</t>
  </si>
  <si>
    <t>Adherence</t>
  </si>
  <si>
    <t>Flagella</t>
  </si>
  <si>
    <t>flaG</t>
  </si>
  <si>
    <t>fleN</t>
  </si>
  <si>
    <t>fleQ</t>
  </si>
  <si>
    <t>fleR</t>
  </si>
  <si>
    <t>fleS</t>
  </si>
  <si>
    <t>flgA</t>
  </si>
  <si>
    <t>flgB</t>
  </si>
  <si>
    <t>flgC</t>
  </si>
  <si>
    <t>flgD</t>
  </si>
  <si>
    <t>flgE</t>
  </si>
  <si>
    <t>flgF</t>
  </si>
  <si>
    <t>flgG</t>
  </si>
  <si>
    <t>flgH</t>
  </si>
  <si>
    <t>flgI</t>
  </si>
  <si>
    <t>flgJ</t>
  </si>
  <si>
    <t>flgK</t>
  </si>
  <si>
    <t>flgL</t>
  </si>
  <si>
    <t>flgM</t>
  </si>
  <si>
    <t>flgN</t>
  </si>
  <si>
    <t>flhA</t>
  </si>
  <si>
    <t>flhB</t>
  </si>
  <si>
    <t>flhF</t>
  </si>
  <si>
    <t>fliA</t>
  </si>
  <si>
    <t>fliC</t>
  </si>
  <si>
    <t>fliD</t>
  </si>
  <si>
    <t>fliE</t>
  </si>
  <si>
    <t>fliF</t>
  </si>
  <si>
    <t>fliG</t>
  </si>
  <si>
    <t>fliH</t>
  </si>
  <si>
    <t>fliI</t>
  </si>
  <si>
    <t>fliJ</t>
  </si>
  <si>
    <t>fliK</t>
  </si>
  <si>
    <t>fliL</t>
  </si>
  <si>
    <t>fliM</t>
  </si>
  <si>
    <t>fliN</t>
  </si>
  <si>
    <t>fliO</t>
  </si>
  <si>
    <t>fliP</t>
  </si>
  <si>
    <t>fliQ</t>
  </si>
  <si>
    <t>fliR</t>
  </si>
  <si>
    <t>fliS</t>
  </si>
  <si>
    <t>fliT</t>
  </si>
  <si>
    <t>motA</t>
  </si>
  <si>
    <t>motB</t>
  </si>
  <si>
    <t>motC</t>
  </si>
  <si>
    <t>motD</t>
  </si>
  <si>
    <t>motY</t>
  </si>
  <si>
    <t>LPS O-antigen (P. aeruginosa)</t>
  </si>
  <si>
    <t>Undetermined</t>
  </si>
  <si>
    <t>Type IV pili biosynthesis</t>
  </si>
  <si>
    <t>fimT</t>
  </si>
  <si>
    <t>fimU</t>
  </si>
  <si>
    <t>fimV</t>
  </si>
  <si>
    <t>pilA</t>
  </si>
  <si>
    <t>pilB</t>
  </si>
  <si>
    <t>pilC</t>
  </si>
  <si>
    <t>pilD</t>
  </si>
  <si>
    <t>pilE</t>
  </si>
  <si>
    <t>pilF</t>
  </si>
  <si>
    <t>pilM</t>
  </si>
  <si>
    <t>pilN</t>
  </si>
  <si>
    <t>pilO</t>
  </si>
  <si>
    <t>pilP</t>
  </si>
  <si>
    <t>pilQ</t>
  </si>
  <si>
    <t>pilR</t>
  </si>
  <si>
    <t>pilS</t>
  </si>
  <si>
    <t>pilT</t>
  </si>
  <si>
    <t>pilU</t>
  </si>
  <si>
    <t>pilV</t>
  </si>
  <si>
    <t>pilW</t>
  </si>
  <si>
    <t>pilX</t>
  </si>
  <si>
    <t>pilY1</t>
  </si>
  <si>
    <t>pilY2</t>
  </si>
  <si>
    <t>pilZ</t>
  </si>
  <si>
    <t>Type IV pili twitching motility related proteins</t>
  </si>
  <si>
    <t>chpA</t>
  </si>
  <si>
    <t>chpB</t>
  </si>
  <si>
    <t>chpC</t>
  </si>
  <si>
    <t>chpD</t>
  </si>
  <si>
    <t>chpE</t>
  </si>
  <si>
    <t>pilG</t>
  </si>
  <si>
    <t>pilH</t>
  </si>
  <si>
    <t>pilI</t>
  </si>
  <si>
    <t>pilJ</t>
  </si>
  <si>
    <t>pilK</t>
  </si>
  <si>
    <t>Antimicrobial activity</t>
  </si>
  <si>
    <t>Phenazines biosynthesis</t>
  </si>
  <si>
    <t>phzA1</t>
  </si>
  <si>
    <t>phzA2</t>
  </si>
  <si>
    <t>phzB1</t>
  </si>
  <si>
    <t>phzB2</t>
  </si>
  <si>
    <t>phzC1</t>
  </si>
  <si>
    <t>phzC2</t>
  </si>
  <si>
    <t>phzD1</t>
  </si>
  <si>
    <t>phzD2</t>
  </si>
  <si>
    <t>phzE1</t>
  </si>
  <si>
    <t>phzE2</t>
  </si>
  <si>
    <t>phzF1</t>
  </si>
  <si>
    <t>phzF2</t>
  </si>
  <si>
    <t>phzG1</t>
  </si>
  <si>
    <t>phzG2</t>
  </si>
  <si>
    <t>phzH</t>
  </si>
  <si>
    <t>phzM</t>
  </si>
  <si>
    <t>phzS</t>
  </si>
  <si>
    <t>Antiphagocytosis</t>
  </si>
  <si>
    <t>alg44</t>
  </si>
  <si>
    <t>alg8</t>
  </si>
  <si>
    <t>algA</t>
  </si>
  <si>
    <t>algC</t>
  </si>
  <si>
    <t>algD</t>
  </si>
  <si>
    <t>algE</t>
  </si>
  <si>
    <t>algF</t>
  </si>
  <si>
    <t>algG</t>
  </si>
  <si>
    <t>algI</t>
  </si>
  <si>
    <t>algJ</t>
  </si>
  <si>
    <t>algK</t>
  </si>
  <si>
    <t>algL</t>
  </si>
  <si>
    <t>algX</t>
  </si>
  <si>
    <t>Alginate regulation</t>
  </si>
  <si>
    <t>algP/algR3</t>
  </si>
  <si>
    <t>algQ</t>
  </si>
  <si>
    <t>algR</t>
  </si>
  <si>
    <t>algU</t>
  </si>
  <si>
    <t>algW</t>
  </si>
  <si>
    <t>algZ</t>
  </si>
  <si>
    <t>mucA</t>
  </si>
  <si>
    <t>mucB</t>
  </si>
  <si>
    <t>mucC</t>
  </si>
  <si>
    <t>mucD</t>
  </si>
  <si>
    <t>mucE</t>
  </si>
  <si>
    <t>mucP</t>
  </si>
  <si>
    <t>Biosurfactant</t>
  </si>
  <si>
    <t>Rhamnolipid biosynthesis</t>
  </si>
  <si>
    <t>rhlA</t>
  </si>
  <si>
    <t>rhlB</t>
  </si>
  <si>
    <t>rhlC</t>
  </si>
  <si>
    <t>Enzyme</t>
  </si>
  <si>
    <t>Hemolytic phospholipase C</t>
  </si>
  <si>
    <t>plcH</t>
  </si>
  <si>
    <t>Non-hemolytic phospholipase C</t>
  </si>
  <si>
    <t>plcN</t>
  </si>
  <si>
    <t>Phospholipase C</t>
  </si>
  <si>
    <t>plcB</t>
  </si>
  <si>
    <t>Phospholipase D</t>
  </si>
  <si>
    <t>pldA</t>
  </si>
  <si>
    <t>Iron uptake</t>
  </si>
  <si>
    <t>Pyochelin receptor</t>
  </si>
  <si>
    <t>fptA</t>
  </si>
  <si>
    <t>Pyochelin</t>
  </si>
  <si>
    <t>pchA</t>
  </si>
  <si>
    <t>pchB</t>
  </si>
  <si>
    <t>pchC</t>
  </si>
  <si>
    <t>pchD</t>
  </si>
  <si>
    <t>pchE</t>
  </si>
  <si>
    <t>pchF</t>
  </si>
  <si>
    <t>pchG</t>
  </si>
  <si>
    <t>pchH</t>
  </si>
  <si>
    <t>pchI</t>
  </si>
  <si>
    <t>pchR</t>
  </si>
  <si>
    <t>Pyoverdine receptors</t>
  </si>
  <si>
    <t>fpvA</t>
  </si>
  <si>
    <t>Pyoverdine</t>
  </si>
  <si>
    <t>pvdA</t>
  </si>
  <si>
    <t>pvdD</t>
  </si>
  <si>
    <t>pvdE</t>
  </si>
  <si>
    <t>pvdF</t>
  </si>
  <si>
    <t>pvdG</t>
  </si>
  <si>
    <t>pvdH</t>
  </si>
  <si>
    <t>pvdI</t>
  </si>
  <si>
    <t>pvdJ</t>
  </si>
  <si>
    <t>pvdL</t>
  </si>
  <si>
    <t>pvdM</t>
  </si>
  <si>
    <t>pvdN</t>
  </si>
  <si>
    <t>pvdO</t>
  </si>
  <si>
    <t>pvdP</t>
  </si>
  <si>
    <t>pvdQ</t>
  </si>
  <si>
    <t>pvdS</t>
  </si>
  <si>
    <t>pvdY</t>
  </si>
  <si>
    <t>Protease</t>
  </si>
  <si>
    <t>Alkaline protease</t>
  </si>
  <si>
    <t>aprA</t>
  </si>
  <si>
    <t>Elastase</t>
  </si>
  <si>
    <t>lasA</t>
  </si>
  <si>
    <t>lasB</t>
  </si>
  <si>
    <t>Protease IV</t>
  </si>
  <si>
    <t>prpL</t>
  </si>
  <si>
    <t>Quorum sensing</t>
  </si>
  <si>
    <t>Acylhomoserine lactone synthase</t>
  </si>
  <si>
    <t>hdtS</t>
  </si>
  <si>
    <t>N-(3-oxo-dodecanoyl)-L-homoserine lactone QS system</t>
  </si>
  <si>
    <t>lasI</t>
  </si>
  <si>
    <t>lasR</t>
  </si>
  <si>
    <t>N-(butanoyl)-L-homoserine lactone QS system</t>
  </si>
  <si>
    <t>rhlI</t>
  </si>
  <si>
    <t>rhlR</t>
  </si>
  <si>
    <t>Regulation</t>
  </si>
  <si>
    <t>GacS/GacA two-component system</t>
  </si>
  <si>
    <t>gacA</t>
  </si>
  <si>
    <t>gacS</t>
  </si>
  <si>
    <t>Secretion system</t>
  </si>
  <si>
    <t>Hcp secretion island-1 encoded type VI secretion system (H-T6SS)</t>
  </si>
  <si>
    <t>clpV1</t>
  </si>
  <si>
    <t>fha1</t>
  </si>
  <si>
    <t>hcp1</t>
  </si>
  <si>
    <t>icmF1</t>
  </si>
  <si>
    <t>ppkA</t>
  </si>
  <si>
    <t>pppA</t>
  </si>
  <si>
    <t>vgrG1</t>
  </si>
  <si>
    <t>exoS</t>
  </si>
  <si>
    <t>exoT</t>
  </si>
  <si>
    <t>exoU</t>
  </si>
  <si>
    <t>exoY</t>
  </si>
  <si>
    <t>P. aeruginosa TTSS</t>
  </si>
  <si>
    <t>exsA</t>
  </si>
  <si>
    <t>exsB</t>
  </si>
  <si>
    <t>exsC</t>
  </si>
  <si>
    <t>exsD</t>
  </si>
  <si>
    <t>exsE</t>
  </si>
  <si>
    <t>pcr1</t>
  </si>
  <si>
    <t>pcr2</t>
  </si>
  <si>
    <t>pcr3</t>
  </si>
  <si>
    <t>pcr4</t>
  </si>
  <si>
    <t>pcrD</t>
  </si>
  <si>
    <t>pcrG</t>
  </si>
  <si>
    <t>pcrH</t>
  </si>
  <si>
    <t>pcrR</t>
  </si>
  <si>
    <t>pcrV</t>
  </si>
  <si>
    <t>popB</t>
  </si>
  <si>
    <t>popD</t>
  </si>
  <si>
    <t>popN</t>
  </si>
  <si>
    <t>pscB</t>
  </si>
  <si>
    <t>pscC</t>
  </si>
  <si>
    <t>pscD</t>
  </si>
  <si>
    <t>pscE</t>
  </si>
  <si>
    <t>pscF</t>
  </si>
  <si>
    <t>pscG</t>
  </si>
  <si>
    <t>pscH</t>
  </si>
  <si>
    <t>pscI</t>
  </si>
  <si>
    <t>pscJ</t>
  </si>
  <si>
    <t>pscK</t>
  </si>
  <si>
    <t>pscL</t>
  </si>
  <si>
    <t>pscN</t>
  </si>
  <si>
    <t>pscO</t>
  </si>
  <si>
    <t>pscP</t>
  </si>
  <si>
    <t>pscQ</t>
  </si>
  <si>
    <t>pscR</t>
  </si>
  <si>
    <t>pscS</t>
  </si>
  <si>
    <t>pscT</t>
  </si>
  <si>
    <t>pscU</t>
  </si>
  <si>
    <t>ACE T6SS(Escherichia)</t>
  </si>
  <si>
    <t>aec16</t>
  </si>
  <si>
    <t>Toxin</t>
  </si>
  <si>
    <t>Exotoxin A (ETA)</t>
  </si>
  <si>
    <t>toxA</t>
  </si>
  <si>
    <t>Hydrogen cyanide production</t>
  </si>
  <si>
    <t>hcnA</t>
  </si>
  <si>
    <t>hcnB</t>
  </si>
  <si>
    <t>hcnC</t>
  </si>
  <si>
    <t>katG</t>
  </si>
  <si>
    <t>Stress adaptation</t>
  </si>
  <si>
    <t>Catalase-peroxidase(Mycobacterium)</t>
  </si>
  <si>
    <t xml:space="preserve">P.aeruginosa PAO1 </t>
  </si>
  <si>
    <t>4782MK</t>
  </si>
  <si>
    <t>3796A</t>
  </si>
  <si>
    <t>+</t>
  </si>
  <si>
    <t>Virulence factor class</t>
  </si>
  <si>
    <t>Alginate biosynthesis - alg operon; Function: enhance bacterial tolerance to harsh survival environments such as desiccation, oxidizing agents, and host defense (Franklin et al., 2011). Biofilm formation</t>
  </si>
  <si>
    <t xml:space="preserve">mexX </t>
  </si>
  <si>
    <t xml:space="preserve">mexE </t>
  </si>
  <si>
    <t xml:space="preserve">mexC </t>
  </si>
  <si>
    <t xml:space="preserve">mexA </t>
  </si>
  <si>
    <t xml:space="preserve">oprD     </t>
  </si>
  <si>
    <t>ampC</t>
  </si>
  <si>
    <t>PAO1</t>
  </si>
  <si>
    <t>AP022476</t>
  </si>
  <si>
    <t>70e8478f25130d2adf9fa75757953e00</t>
  </si>
  <si>
    <t>CP016446</t>
  </si>
  <si>
    <t>Pseudomonas putida</t>
  </si>
  <si>
    <t>9a505a05a802195fa9e2eb58f5e5a27a</t>
  </si>
  <si>
    <t>CP003739</t>
  </si>
  <si>
    <t>Pseudomonas putida HB3267</t>
  </si>
  <si>
    <t>AP473</t>
  </si>
  <si>
    <t>0cf3da550d3a2cdf5c5dac045d2a4a52</t>
  </si>
  <si>
    <t>CP027168</t>
  </si>
  <si>
    <t>12e83709e6e48223c938b51dac6c653c</t>
  </si>
  <si>
    <t>AA355</t>
  </si>
  <si>
    <t>AI312</t>
  </si>
  <si>
    <t>CP029092</t>
  </si>
  <si>
    <t>ad9f781b36a56ea92510e567fd093576</t>
  </si>
  <si>
    <t>CP066307</t>
  </si>
  <si>
    <t>858fab9ae3cd7d5f4df5f4c44f6ac459</t>
  </si>
  <si>
    <t>CP083369</t>
  </si>
  <si>
    <t>c21dd9fb3334ec929cf2632be193f739</t>
  </si>
  <si>
    <t>DQ126685</t>
  </si>
  <si>
    <t>Pseudomonas sp. CT14</t>
  </si>
  <si>
    <t>AP471</t>
  </si>
  <si>
    <t>CP095773</t>
  </si>
  <si>
    <t>93aae066eb5fbf8832a5897455808ecf</t>
  </si>
  <si>
    <t>CP095775</t>
  </si>
  <si>
    <t>244daa62ab190cf6f29fe3a817e1e0f5</t>
  </si>
  <si>
    <t>d712234838796cb49b6bb107a1bd881c</t>
  </si>
  <si>
    <t>KY630469</t>
  </si>
  <si>
    <t>2da976b0eb7539ddb12b1b79b78caf28</t>
  </si>
  <si>
    <t>AP476</t>
  </si>
  <si>
    <t>52c0a830978204d4994f131836492287</t>
  </si>
  <si>
    <t>866f6c5f3d8ea96796c5d9afe8882b76</t>
  </si>
  <si>
    <t>9a297c1ee0bc9b9af6c6e19faebec08e</t>
  </si>
  <si>
    <t>MK671726</t>
  </si>
  <si>
    <t>fe3a64551833ab88325bc0774e31c768</t>
  </si>
  <si>
    <t>IncP,rep_cluster_398,rep_cluster_688</t>
  </si>
  <si>
    <t>000167__AJ344068_00003,001720__CP003962,002152__NC_019906_00045</t>
  </si>
  <si>
    <t>NC_003350_00125</t>
  </si>
  <si>
    <t>NC_003350_00124,NC_003350_00132,NC_003350_00133,NC_003350_00134,NC_003350_00138</t>
  </si>
  <si>
    <t>NZ_AFYG01000108</t>
  </si>
  <si>
    <t>Pseudomonas mendocina</t>
  </si>
  <si>
    <t>AF916</t>
  </si>
  <si>
    <t>AP924</t>
  </si>
  <si>
    <t>multi-phylla</t>
  </si>
  <si>
    <t>Actinomycetota,Pseudomonadota</t>
  </si>
  <si>
    <t>MK671727</t>
  </si>
  <si>
    <t>a6563123e5437022b0b71c694c7a1953</t>
  </si>
  <si>
    <t>MN961669</t>
  </si>
  <si>
    <t>91f27d1484babe27e420b27855665b5f</t>
  </si>
  <si>
    <t>MZ673648</t>
  </si>
  <si>
    <t>312f616f89e44148ff74205e0df0d29b</t>
  </si>
  <si>
    <t>OL780449</t>
  </si>
  <si>
    <t>31f4261cd7411640204cced821d1b439</t>
  </si>
  <si>
    <t>OX638612</t>
  </si>
  <si>
    <t>MK047611.1</t>
  </si>
  <si>
    <t>OX638703.1</t>
  </si>
  <si>
    <t>CP003739.1</t>
  </si>
  <si>
    <r>
      <t xml:space="preserve">P. aeruginosa </t>
    </r>
    <r>
      <rPr>
        <b/>
        <u/>
        <sz val="11"/>
        <color theme="1"/>
        <rFont val="Calibri"/>
        <family val="2"/>
        <charset val="204"/>
        <scheme val="minor"/>
      </rPr>
      <t>T3SS</t>
    </r>
    <r>
      <rPr>
        <b/>
        <sz val="11"/>
        <color theme="1"/>
        <rFont val="Calibri"/>
        <family val="2"/>
        <scheme val="minor"/>
      </rPr>
      <t xml:space="preserve"> translocated effectors</t>
    </r>
  </si>
  <si>
    <t>No of rxns</t>
  </si>
  <si>
    <t>PCR rxn vol:</t>
  </si>
  <si>
    <t>Stock
conc</t>
  </si>
  <si>
    <t>Final 
conc</t>
  </si>
  <si>
    <t>Vol per 1
 rxn [µl]</t>
  </si>
  <si>
    <t>onHybrid Pol</t>
  </si>
  <si>
    <t>MgCl2 [mM]</t>
  </si>
  <si>
    <t>ddH2O</t>
  </si>
  <si>
    <t>20x</t>
  </si>
  <si>
    <t>18x</t>
  </si>
  <si>
    <t>Total Vol for
for 10 reactions [µl]</t>
  </si>
  <si>
    <t>Insert amplification PCR Protocol</t>
  </si>
  <si>
    <t>Primers</t>
  </si>
  <si>
    <t>Vector linearization/amplification PCR Protocol</t>
  </si>
  <si>
    <t>98C</t>
  </si>
  <si>
    <t>10 min</t>
  </si>
  <si>
    <t>64C</t>
  </si>
  <si>
    <t>10÷30 ng/µl</t>
  </si>
  <si>
    <r>
      <t>10</t>
    </r>
    <r>
      <rPr>
        <b/>
        <sz val="12"/>
        <rFont val="Calibri"/>
        <family val="2"/>
      </rPr>
      <t>÷30 ng/µl</t>
    </r>
  </si>
  <si>
    <t>sample DNA  [µl]</t>
  </si>
  <si>
    <t>sample DNA, [µl]</t>
  </si>
  <si>
    <t>mexC, mexE, mexX, ampC</t>
  </si>
  <si>
    <t>mexA</t>
  </si>
  <si>
    <t>oprD relevant reduction</t>
  </si>
  <si>
    <t>overexpression</t>
  </si>
  <si>
    <t>X &gt; 10</t>
  </si>
  <si>
    <t>X &gt; 3</t>
  </si>
  <si>
    <t>X ≤ 30%</t>
  </si>
  <si>
    <t>borderline</t>
  </si>
  <si>
    <t>5 &lt; X &lt; 10</t>
  </si>
  <si>
    <t>2 &lt; X &lt; 3</t>
  </si>
  <si>
    <t>negative</t>
  </si>
  <si>
    <t>X &lt; 5</t>
  </si>
  <si>
    <t>X &lt; 2</t>
  </si>
  <si>
    <t>Table S1. PCR components and protocol</t>
  </si>
  <si>
    <r>
      <t xml:space="preserve">Table S2. Insert amplification PCR and vector linearization PCR protcols
</t>
    </r>
    <r>
      <rPr>
        <sz val="12"/>
        <color theme="1"/>
        <rFont val="Calibri"/>
        <family val="2"/>
        <scheme val="minor"/>
      </rPr>
      <t xml:space="preserve">In brief, the PCR reactions for blaIMP insert amplification consisted of 50 µl volume of 0,04 U proofreading onHybrid polymerase (EURX Sp. z o.o., Gdańsk, Poland), 1x buffer, 0.3 µM of each primer, 0.2 mM dNTPs, additional 0.5 mM MgCl2 and 1.5 µl (10-30 ng/µl DNA conc.). PCR cycling parameters were 98°C 10 min, (97°C 10 sec, 64°C 25 sec, 70°C 25 sec) x 18 cycles, and 72°C 3 min. For vector linearization, PCR parameters were 50 µl volume of 0.04 U proofreading onHybrid polymerase (EURX Sp. z o.o., Gdańsk, Poland) 1x buffer, 0.3 µM of each primer, 0.25 mM dNTPs, additional 0.5 mM MgCl2 and 1.5 µl (10-30 ng/µl DNA conc.). PCR cycling parameters were 98°C 10 min, (97°C 10 sec, 64°C 25 sec, 70°C 25 sec) x 18 cycles and 72°C 3 min.  </t>
    </r>
    <r>
      <rPr>
        <b/>
        <sz val="12"/>
        <color theme="1"/>
        <rFont val="Calibri"/>
        <family val="2"/>
        <scheme val="minor"/>
      </rPr>
      <t xml:space="preserve">
</t>
    </r>
  </si>
  <si>
    <t>Sequence (5'-3')</t>
  </si>
  <si>
    <t>GCCGCGCGGCAGCCATATGAAAAAATTATTTGTTTTATGC</t>
  </si>
  <si>
    <t>GGTGGTGGTGCTCGAGTTAGTTACTTGGCAGTGATG</t>
  </si>
  <si>
    <t>IMP-new_Clon_R</t>
  </si>
  <si>
    <t>IMP-new_Clon_F</t>
  </si>
  <si>
    <t xml:space="preserve">pet28A-IMP_tail_LR </t>
  </si>
  <si>
    <t>TCTCGATCCTCTACGCCGGAC</t>
  </si>
  <si>
    <t>GCTGAAAGGAGGAACTATATCC</t>
  </si>
  <si>
    <t>pet28A-IMP_tail_RF</t>
  </si>
  <si>
    <t>Figure S3. A schematic representation of the clonning strategy</t>
  </si>
  <si>
    <t>Table S4. Expression analysis results</t>
  </si>
  <si>
    <t>Table S4. Genomes quality</t>
  </si>
  <si>
    <t>Study strain</t>
  </si>
  <si>
    <t>Info</t>
  </si>
  <si>
    <t>Table S7. PorinPredict report with genomes from this study</t>
  </si>
  <si>
    <t>Table S8. Virulence factors</t>
  </si>
  <si>
    <t>Figure S9.  Comparison of chromosomal ICEs between the isolates from this study and PaerIMP-13 isolate (CP034354.1)</t>
  </si>
  <si>
    <t>Table S6. Mob Suite report for all plasmids included in the study</t>
  </si>
  <si>
    <t>IMP-new_Clon_F [µM]</t>
  </si>
  <si>
    <t>IMP-new_Clon_R  [µM]</t>
  </si>
  <si>
    <t>pet28A-IMP_tail_LR  [µM]</t>
  </si>
  <si>
    <t>pet28A-IMP_tail_RF [µM]</t>
  </si>
  <si>
    <t>Melting</t>
  </si>
  <si>
    <r>
      <rPr>
        <b/>
        <sz val="12"/>
        <color theme="1"/>
        <rFont val="Calibri"/>
        <family val="2"/>
        <scheme val="minor"/>
      </rPr>
      <t>Table S1.</t>
    </r>
    <r>
      <rPr>
        <b/>
        <sz val="12"/>
        <color rgb="FFFF0000"/>
        <rFont val="Calibri"/>
        <family val="2"/>
        <scheme val="minor"/>
      </rPr>
      <t xml:space="preserve"> </t>
    </r>
    <r>
      <rPr>
        <b/>
        <sz val="12"/>
        <rFont val="Calibri"/>
        <family val="2"/>
        <scheme val="minor"/>
      </rPr>
      <t>PCR components and protocol</t>
    </r>
    <r>
      <rPr>
        <sz val="12"/>
        <rFont val="Calibri"/>
        <family val="2"/>
        <scheme val="minor"/>
      </rPr>
      <t xml:space="preserve">
After the melting curve step, some of the detected genes could be identified via the fragment melting temperature. If numerous fragments were amplified or the length doesn't correspond to the expected outcome, it is advisable to run the amplicons on capillary gel electrophoresis for more accurate size determination. Dobavi primerite ot teksta tuka</t>
    </r>
  </si>
  <si>
    <r>
      <rPr>
        <b/>
        <sz val="11"/>
        <color theme="1"/>
        <rFont val="Calibri"/>
        <family val="2"/>
        <scheme val="minor"/>
      </rPr>
      <t xml:space="preserve">Figure S3. </t>
    </r>
    <r>
      <rPr>
        <sz val="11"/>
        <color theme="1"/>
        <rFont val="Calibri"/>
        <family val="2"/>
        <scheme val="minor"/>
      </rPr>
      <t xml:space="preserve">The pET28a T7pCONS TIR-2 sfGFP vector is initially designed for bacterial expression. To avoid bias in MIC values measurements in transformants by overexpression of the insert from T7 promoter, the entire region upstream from T7 promoter and downstream from T7 terminator was knocked out by designing specific primer pairs for vector linearization. The insert consisted of the blaIMP-100 ORF, its promotor region Pc int1 and part of the IntI gene. Therefore, we believed that the IMP-100 expression in the recipient strain would most closely resemble the one in the donor Paer4782MK strain. </t>
    </r>
  </si>
  <si>
    <t>Color interpretation According to Cabot et al. (2011) and for oprD Wi et al. (2018)</t>
  </si>
  <si>
    <r>
      <rPr>
        <b/>
        <sz val="11"/>
        <color theme="1"/>
        <rFont val="Calibri"/>
        <family val="2"/>
        <scheme val="minor"/>
      </rPr>
      <t xml:space="preserve">Table S4. </t>
    </r>
    <r>
      <rPr>
        <sz val="11"/>
        <color theme="1"/>
        <rFont val="Calibri"/>
        <family val="2"/>
        <scheme val="minor"/>
      </rPr>
      <t>OprD primer pairs did not work in our strains and the results are therefore invalid and colored in red. See the discussion section for explanation.</t>
    </r>
  </si>
  <si>
    <t>phylogenetic tree</t>
  </si>
  <si>
    <r>
      <t xml:space="preserve">Figure S9. Comparison of chromosomal ICEs between the isolates from this study and PaerIMP-13 isolate (CP034354.1).
</t>
    </r>
    <r>
      <rPr>
        <sz val="11"/>
        <color theme="1"/>
        <rFont val="Calibri"/>
        <family val="2"/>
        <scheme val="minor"/>
      </rPr>
      <t>Purple ICEs indicate the presence of carbapenemase genes, while green and gray ICEs – their absence. ICEs linked together exhibit high similarity.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</si>
</sst>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Calibri"/>
      <family val="2"/>
      <scheme val="minor"/>
    </font>
    <font>
      <b/>
      <sz val="12"/>
      <name val="Calibri"/>
      <family val="2"/>
      <scheme val="minor"/>
    </font>
    <font>
      <sz val="12"/>
      <name val="Calibri"/>
      <family val="2"/>
      <scheme val="minor"/>
    </font>
    <font>
      <b/>
      <sz val="12"/>
      <color theme="1"/>
      <name val="Calibri"/>
      <family val="2"/>
      <scheme val="minor"/>
    </font>
    <font>
      <b/>
      <sz val="12"/>
      <color rgb="FFFF0000"/>
      <name val="Calibri"/>
      <family val="2"/>
      <scheme val="minor"/>
    </font>
    <font>
      <sz val="10"/>
      <name val="Arial"/>
      <family val="2"/>
      <charset val="204"/>
    </font>
    <font>
      <b/>
      <sz val="10"/>
      <name val="Arial"/>
      <family val="2"/>
      <charset val="204"/>
    </font>
    <font>
      <b/>
      <sz val="11"/>
      <color theme="1"/>
      <name val="Calibri"/>
      <family val="2"/>
      <charset val="204"/>
      <scheme val="minor"/>
    </font>
    <font>
      <b/>
      <sz val="16"/>
      <color theme="1"/>
      <name val="Calibri"/>
      <family val="2"/>
      <scheme val="minor"/>
    </font>
    <font>
      <sz val="12"/>
      <name val="Calibri"/>
      <family val="2"/>
    </font>
    <font>
      <sz val="9"/>
      <color indexed="81"/>
      <name val="Tahoma"/>
      <family val="2"/>
      <charset val="204"/>
    </font>
    <font>
      <b/>
      <sz val="9"/>
      <color indexed="81"/>
      <name val="Tahoma"/>
      <family val="2"/>
      <charset val="204"/>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sz val="11"/>
      <color theme="0"/>
      <name val="Calibri"/>
      <family val="2"/>
      <charset val="204"/>
      <scheme val="minor"/>
    </font>
    <font>
      <b/>
      <u/>
      <sz val="11"/>
      <color theme="1"/>
      <name val="Calibri"/>
      <family val="2"/>
      <charset val="204"/>
      <scheme val="minor"/>
    </font>
    <font>
      <b/>
      <sz val="13"/>
      <color theme="1"/>
      <name val="Calibri"/>
      <family val="2"/>
      <charset val="204"/>
      <scheme val="minor"/>
    </font>
    <font>
      <b/>
      <sz val="11"/>
      <color theme="1"/>
      <name val="Calibri"/>
      <family val="2"/>
      <scheme val="minor"/>
    </font>
    <font>
      <b/>
      <sz val="13"/>
      <color theme="1"/>
      <name val="Calibri"/>
      <family val="2"/>
      <charset val="204"/>
    </font>
    <font>
      <b/>
      <sz val="12"/>
      <name val="Arial"/>
      <family val="2"/>
      <charset val="204"/>
    </font>
    <font>
      <b/>
      <sz val="12"/>
      <color theme="1"/>
      <name val="Calibri"/>
      <family val="2"/>
      <charset val="204"/>
      <scheme val="minor"/>
    </font>
    <font>
      <b/>
      <sz val="12"/>
      <name val="Calibri"/>
      <family val="2"/>
    </font>
    <font>
      <b/>
      <sz val="14"/>
      <color theme="1"/>
      <name val="Calibri"/>
      <family val="2"/>
      <scheme val="minor"/>
    </font>
    <font>
      <sz val="12"/>
      <color indexed="81"/>
      <name val="Tahoma"/>
      <family val="2"/>
    </font>
    <font>
      <b/>
      <sz val="12"/>
      <color indexed="81"/>
      <name val="Tahoma"/>
      <family val="2"/>
    </font>
    <font>
      <b/>
      <sz val="14"/>
      <color indexed="81"/>
      <name val="Tahoma"/>
      <family val="2"/>
    </font>
    <font>
      <sz val="14"/>
      <color indexed="81"/>
      <name val="Tahoma"/>
      <family val="2"/>
    </font>
    <font>
      <sz val="13"/>
      <color theme="1"/>
      <name val="Calibri"/>
      <family val="2"/>
      <scheme val="minor"/>
    </font>
    <font>
      <sz val="13"/>
      <color theme="1"/>
      <name val="Calibri"/>
      <family val="2"/>
    </font>
    <font>
      <b/>
      <sz val="13"/>
      <color theme="1"/>
      <name val="Calibri"/>
      <family val="2"/>
    </font>
    <font>
      <b/>
      <sz val="13"/>
      <color theme="1"/>
      <name val="Calibri"/>
      <family val="2"/>
      <scheme val="minor"/>
    </font>
  </fonts>
  <fills count="46">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rgb="FFFFC000"/>
        <bgColor rgb="FF000000"/>
      </patternFill>
    </fill>
    <fill>
      <patternFill patternType="solid">
        <fgColor rgb="FF92D050"/>
        <bgColor rgb="FF000000"/>
      </patternFill>
    </fill>
    <fill>
      <patternFill patternType="solid">
        <fgColor rgb="FFFFFF00"/>
        <bgColor rgb="FF000000"/>
      </patternFill>
    </fill>
    <fill>
      <patternFill patternType="solid">
        <fgColor rgb="FFFF0000"/>
        <bgColor rgb="FF000000"/>
      </patternFill>
    </fill>
    <fill>
      <patternFill patternType="solid">
        <fgColor rgb="FFFFC000"/>
        <bgColor indexed="64"/>
      </patternFill>
    </fill>
    <fill>
      <patternFill patternType="solid">
        <fgColor rgb="FF92D050"/>
        <bgColor indexed="64"/>
      </patternFill>
    </fill>
  </fills>
  <borders count="6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s>
  <cellStyleXfs count="60">
    <xf numFmtId="0" fontId="0" fillId="0" borderId="0"/>
    <xf numFmtId="0" fontId="4" fillId="0" borderId="0"/>
    <xf numFmtId="0" fontId="4" fillId="0" borderId="0"/>
    <xf numFmtId="0" fontId="17" fillId="0" borderId="0" applyNumberFormat="0" applyFill="0" applyBorder="0" applyAlignment="0" applyProtection="0"/>
    <xf numFmtId="0" fontId="18" fillId="0" borderId="41" applyNumberFormat="0" applyFill="0" applyAlignment="0" applyProtection="0"/>
    <xf numFmtId="0" fontId="19" fillId="0" borderId="42" applyNumberFormat="0" applyFill="0" applyAlignment="0" applyProtection="0"/>
    <xf numFmtId="0" fontId="20" fillId="0" borderId="43"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4" fillId="11" borderId="44" applyNumberFormat="0" applyAlignment="0" applyProtection="0"/>
    <xf numFmtId="0" fontId="25" fillId="12" borderId="45" applyNumberFormat="0" applyAlignment="0" applyProtection="0"/>
    <xf numFmtId="0" fontId="26" fillId="12" borderId="44" applyNumberFormat="0" applyAlignment="0" applyProtection="0"/>
    <xf numFmtId="0" fontId="27" fillId="0" borderId="46" applyNumberFormat="0" applyFill="0" applyAlignment="0" applyProtection="0"/>
    <xf numFmtId="0" fontId="28" fillId="13" borderId="47"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2" fillId="0" borderId="49" applyNumberFormat="0" applyFill="0" applyAlignment="0" applyProtection="0"/>
    <xf numFmtId="0" fontId="31"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1" fillId="38" borderId="0" applyNumberFormat="0" applyBorder="0" applyAlignment="0" applyProtection="0"/>
    <xf numFmtId="0" fontId="3" fillId="0" borderId="0"/>
    <xf numFmtId="0" fontId="3" fillId="14" borderId="48" applyNumberFormat="0" applyFont="0" applyAlignment="0" applyProtection="0"/>
    <xf numFmtId="0" fontId="2" fillId="0" borderId="0"/>
    <xf numFmtId="0" fontId="2" fillId="14" borderId="48"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 fillId="0" borderId="0"/>
  </cellStyleXfs>
  <cellXfs count="276">
    <xf numFmtId="0" fontId="0" fillId="0" borderId="0" xfId="0"/>
    <xf numFmtId="0" fontId="5" fillId="0" borderId="0" xfId="1" applyFont="1"/>
    <xf numFmtId="0" fontId="5" fillId="0" borderId="0" xfId="1" applyFont="1" applyBorder="1" applyAlignment="1">
      <alignment vertical="top" wrapText="1"/>
    </xf>
    <xf numFmtId="164" fontId="5" fillId="0" borderId="0" xfId="1" applyNumberFormat="1" applyFont="1"/>
    <xf numFmtId="0" fontId="7" fillId="0" borderId="0" xfId="1" applyFont="1" applyFill="1" applyBorder="1" applyAlignment="1">
      <alignment horizontal="right"/>
    </xf>
    <xf numFmtId="0" fontId="6" fillId="0" borderId="0" xfId="1" applyFont="1" applyFill="1" applyBorder="1" applyAlignment="1">
      <alignment horizontal="left" vertical="center"/>
    </xf>
    <xf numFmtId="164" fontId="7" fillId="0" borderId="0" xfId="1" applyNumberFormat="1" applyFont="1" applyFill="1" applyBorder="1" applyAlignment="1">
      <alignment horizontal="right" vertical="center"/>
    </xf>
    <xf numFmtId="0" fontId="7" fillId="0" borderId="0" xfId="1" applyFont="1" applyFill="1" applyBorder="1" applyAlignment="1">
      <alignment horizontal="right" vertical="top"/>
    </xf>
    <xf numFmtId="0" fontId="8" fillId="0" borderId="0" xfId="1" applyFont="1" applyBorder="1" applyAlignment="1">
      <alignment vertical="center"/>
    </xf>
    <xf numFmtId="2" fontId="7" fillId="2" borderId="5" xfId="1" applyNumberFormat="1" applyFont="1" applyFill="1" applyBorder="1" applyAlignment="1">
      <alignment horizontal="center" vertical="center"/>
    </xf>
    <xf numFmtId="0" fontId="7" fillId="2" borderId="6" xfId="1" applyFont="1" applyFill="1" applyBorder="1" applyAlignment="1">
      <alignment horizontal="left"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2" xfId="1" applyFont="1" applyFill="1" applyBorder="1" applyAlignment="1">
      <alignment horizontal="center" vertical="center"/>
    </xf>
    <xf numFmtId="0" fontId="8" fillId="4" borderId="1" xfId="1" applyFont="1" applyFill="1" applyBorder="1" applyAlignment="1">
      <alignment horizontal="center" vertical="center"/>
    </xf>
    <xf numFmtId="0" fontId="8" fillId="4" borderId="2" xfId="1" applyFont="1" applyFill="1" applyBorder="1" applyAlignment="1">
      <alignment horizontal="center" vertical="center"/>
    </xf>
    <xf numFmtId="0" fontId="8" fillId="4" borderId="4" xfId="1" applyFont="1" applyFill="1" applyBorder="1" applyAlignment="1">
      <alignment horizontal="center" vertical="center"/>
    </xf>
    <xf numFmtId="0" fontId="8" fillId="4" borderId="5" xfId="1" applyFont="1" applyFill="1" applyBorder="1" applyAlignment="1">
      <alignment horizontal="center" vertical="center"/>
    </xf>
    <xf numFmtId="0" fontId="8" fillId="4" borderId="11" xfId="1" applyFont="1" applyFill="1" applyBorder="1" applyAlignment="1">
      <alignment horizontal="center" vertical="center"/>
    </xf>
    <xf numFmtId="0" fontId="8" fillId="4" borderId="12" xfId="1" applyFont="1" applyFill="1" applyBorder="1" applyAlignment="1">
      <alignment horizontal="center" vertical="center"/>
    </xf>
    <xf numFmtId="0" fontId="7" fillId="0" borderId="0" xfId="1" applyFont="1" applyFill="1" applyBorder="1" applyAlignment="1">
      <alignment horizontal="left" vertical="center"/>
    </xf>
    <xf numFmtId="0" fontId="7" fillId="0" borderId="0" xfId="1" applyFont="1" applyBorder="1" applyAlignment="1">
      <alignment horizontal="center" vertical="center"/>
    </xf>
    <xf numFmtId="2" fontId="7" fillId="0" borderId="0" xfId="1" applyNumberFormat="1" applyFont="1" applyFill="1" applyBorder="1" applyAlignment="1">
      <alignment horizontal="center" vertical="center"/>
    </xf>
    <xf numFmtId="0" fontId="7" fillId="0" borderId="3" xfId="1" applyFont="1" applyFill="1" applyBorder="1" applyAlignment="1">
      <alignment horizontal="left" vertical="center"/>
    </xf>
    <xf numFmtId="2" fontId="7" fillId="2" borderId="5" xfId="1" applyNumberFormat="1" applyFont="1" applyFill="1" applyBorder="1" applyAlignment="1">
      <alignment horizontal="right" vertical="center"/>
    </xf>
    <xf numFmtId="165" fontId="11" fillId="0" borderId="5" xfId="0" applyNumberFormat="1" applyFont="1" applyBorder="1" applyAlignment="1">
      <alignment horizontal="center" vertical="center"/>
    </xf>
    <xf numFmtId="165" fontId="11" fillId="0" borderId="15" xfId="0" applyNumberFormat="1" applyFont="1" applyBorder="1" applyAlignment="1">
      <alignment horizontal="center" vertical="center"/>
    </xf>
    <xf numFmtId="165" fontId="7" fillId="2" borderId="5" xfId="1" applyNumberFormat="1" applyFont="1" applyFill="1" applyBorder="1" applyAlignment="1">
      <alignment horizontal="center" vertical="center"/>
    </xf>
    <xf numFmtId="165" fontId="11" fillId="0" borderId="5" xfId="0" applyNumberFormat="1" applyFont="1" applyBorder="1" applyAlignment="1">
      <alignment horizontal="right" vertical="center"/>
    </xf>
    <xf numFmtId="165" fontId="11" fillId="0" borderId="15" xfId="0" applyNumberFormat="1" applyFont="1" applyBorder="1" applyAlignment="1">
      <alignment horizontal="right" vertical="center"/>
    </xf>
    <xf numFmtId="0" fontId="7" fillId="2" borderId="6" xfId="1" applyFont="1" applyFill="1" applyBorder="1" applyAlignment="1">
      <alignment vertical="center"/>
    </xf>
    <xf numFmtId="165" fontId="11" fillId="0" borderId="4" xfId="0" applyNumberFormat="1" applyFont="1" applyBorder="1" applyAlignment="1">
      <alignment horizontal="right" vertical="center"/>
    </xf>
    <xf numFmtId="0" fontId="11" fillId="0" borderId="6" xfId="0" applyFont="1" applyBorder="1"/>
    <xf numFmtId="0" fontId="11" fillId="0" borderId="6" xfId="0" applyFont="1" applyBorder="1" applyAlignment="1">
      <alignment horizontal="left" vertical="center" wrapText="1"/>
    </xf>
    <xf numFmtId="0" fontId="7" fillId="0" borderId="2" xfId="1" applyFont="1" applyBorder="1" applyAlignment="1">
      <alignment horizontal="center" vertical="center"/>
    </xf>
    <xf numFmtId="165" fontId="11" fillId="0" borderId="1" xfId="0" applyNumberFormat="1" applyFont="1" applyBorder="1" applyAlignment="1">
      <alignment horizontal="right" vertical="center"/>
    </xf>
    <xf numFmtId="0" fontId="7" fillId="2" borderId="18" xfId="1" applyFont="1" applyFill="1" applyBorder="1" applyAlignment="1">
      <alignment vertical="center"/>
    </xf>
    <xf numFmtId="165" fontId="7" fillId="2" borderId="12" xfId="1" applyNumberFormat="1" applyFont="1" applyFill="1" applyBorder="1" applyAlignment="1">
      <alignment horizontal="center" vertical="center"/>
    </xf>
    <xf numFmtId="0" fontId="7" fillId="2" borderId="3" xfId="1" applyFont="1" applyFill="1" applyBorder="1" applyAlignment="1">
      <alignment horizontal="left" vertical="center"/>
    </xf>
    <xf numFmtId="165" fontId="7" fillId="2" borderId="2" xfId="1" applyNumberFormat="1" applyFont="1" applyFill="1" applyBorder="1" applyAlignment="1">
      <alignment horizontal="center" vertical="center"/>
    </xf>
    <xf numFmtId="0" fontId="7" fillId="0" borderId="19" xfId="1" applyFont="1" applyFill="1" applyBorder="1" applyAlignment="1">
      <alignment horizontal="left" vertical="center"/>
    </xf>
    <xf numFmtId="165" fontId="11" fillId="0" borderId="14" xfId="0" applyNumberFormat="1" applyFont="1" applyBorder="1" applyAlignment="1">
      <alignment horizontal="right" vertical="center"/>
    </xf>
    <xf numFmtId="2" fontId="7" fillId="0" borderId="2" xfId="1" applyNumberFormat="1" applyFont="1" applyFill="1" applyBorder="1" applyAlignment="1">
      <alignment horizontal="right" vertical="center"/>
    </xf>
    <xf numFmtId="2" fontId="7" fillId="2" borderId="12" xfId="1" applyNumberFormat="1" applyFont="1" applyFill="1" applyBorder="1" applyAlignment="1">
      <alignment horizontal="center" vertical="center"/>
    </xf>
    <xf numFmtId="2" fontId="7" fillId="2" borderId="12" xfId="1" applyNumberFormat="1" applyFont="1" applyFill="1" applyBorder="1" applyAlignment="1">
      <alignment horizontal="right" vertical="center"/>
    </xf>
    <xf numFmtId="2" fontId="7" fillId="2" borderId="2" xfId="1" applyNumberFormat="1" applyFont="1" applyFill="1" applyBorder="1" applyAlignment="1">
      <alignment horizontal="center" vertical="center"/>
    </xf>
    <xf numFmtId="2" fontId="7" fillId="2" borderId="2" xfId="1" applyNumberFormat="1" applyFont="1" applyFill="1" applyBorder="1" applyAlignment="1">
      <alignment horizontal="right" vertical="center"/>
    </xf>
    <xf numFmtId="165" fontId="11" fillId="0" borderId="16" xfId="0" applyNumberFormat="1" applyFont="1" applyBorder="1" applyAlignment="1">
      <alignment horizontal="right" vertical="center"/>
    </xf>
    <xf numFmtId="16" fontId="7" fillId="0" borderId="17" xfId="1" applyNumberFormat="1" applyFont="1" applyBorder="1" applyAlignment="1">
      <alignment horizontal="center" vertical="center"/>
    </xf>
    <xf numFmtId="16" fontId="7" fillId="0" borderId="17" xfId="1" applyNumberFormat="1" applyFont="1" applyBorder="1" applyAlignment="1">
      <alignment horizontal="left" vertical="center"/>
    </xf>
    <xf numFmtId="2" fontId="7" fillId="0" borderId="17" xfId="1" applyNumberFormat="1" applyFont="1" applyFill="1" applyBorder="1" applyAlignment="1">
      <alignment horizontal="right" vertical="center"/>
    </xf>
    <xf numFmtId="165" fontId="11" fillId="0" borderId="0" xfId="0" applyNumberFormat="1" applyFont="1" applyBorder="1" applyAlignment="1">
      <alignment horizontal="right" vertical="center"/>
    </xf>
    <xf numFmtId="0" fontId="5" fillId="0" borderId="0" xfId="1" applyFont="1" applyBorder="1" applyAlignment="1">
      <alignment horizontal="left" vertical="top" wrapText="1"/>
    </xf>
    <xf numFmtId="0" fontId="11" fillId="0" borderId="27" xfId="0" applyFont="1" applyBorder="1"/>
    <xf numFmtId="2" fontId="7" fillId="2" borderId="11" xfId="1" applyNumberFormat="1" applyFont="1" applyFill="1" applyBorder="1" applyAlignment="1">
      <alignment horizontal="right" vertical="center"/>
    </xf>
    <xf numFmtId="2" fontId="7" fillId="2" borderId="4" xfId="1" applyNumberFormat="1" applyFont="1" applyFill="1" applyBorder="1" applyAlignment="1">
      <alignment horizontal="right" vertical="center"/>
    </xf>
    <xf numFmtId="2" fontId="7" fillId="2" borderId="1" xfId="1" applyNumberFormat="1" applyFont="1" applyFill="1" applyBorder="1" applyAlignment="1">
      <alignment horizontal="right" vertical="center"/>
    </xf>
    <xf numFmtId="1" fontId="7" fillId="6" borderId="4" xfId="1" applyNumberFormat="1" applyFont="1" applyFill="1" applyBorder="1" applyAlignment="1">
      <alignment horizontal="center" vertical="center"/>
    </xf>
    <xf numFmtId="0" fontId="10" fillId="6" borderId="4" xfId="0" applyFont="1" applyFill="1" applyBorder="1" applyAlignment="1">
      <alignment horizontal="center" vertical="center" wrapText="1"/>
    </xf>
    <xf numFmtId="1" fontId="7" fillId="6" borderId="1" xfId="1" applyNumberFormat="1" applyFont="1" applyFill="1" applyBorder="1" applyAlignment="1">
      <alignment horizontal="center" vertical="center"/>
    </xf>
    <xf numFmtId="1" fontId="7" fillId="6" borderId="32" xfId="1" applyNumberFormat="1" applyFont="1" applyFill="1" applyBorder="1" applyAlignment="1">
      <alignment horizontal="center" vertical="center"/>
    </xf>
    <xf numFmtId="1" fontId="7" fillId="6" borderId="24" xfId="1" applyNumberFormat="1" applyFont="1" applyFill="1" applyBorder="1" applyAlignment="1">
      <alignment horizontal="center" vertical="center"/>
    </xf>
    <xf numFmtId="1" fontId="7" fillId="6" borderId="33" xfId="1" applyNumberFormat="1" applyFont="1" applyFill="1" applyBorder="1" applyAlignment="1">
      <alignment horizontal="center" vertical="center"/>
    </xf>
    <xf numFmtId="0" fontId="11" fillId="0" borderId="19" xfId="0" applyFont="1" applyBorder="1" applyAlignment="1">
      <alignment vertical="top" wrapText="1"/>
    </xf>
    <xf numFmtId="165" fontId="11" fillId="0" borderId="17" xfId="0" applyNumberFormat="1" applyFont="1" applyBorder="1" applyAlignment="1">
      <alignment horizontal="center" vertical="center"/>
    </xf>
    <xf numFmtId="165" fontId="11" fillId="0" borderId="17" xfId="0" applyNumberFormat="1" applyFont="1" applyBorder="1" applyAlignment="1">
      <alignment horizontal="right" vertical="center"/>
    </xf>
    <xf numFmtId="0" fontId="8" fillId="0" borderId="10" xfId="1" applyFont="1" applyBorder="1" applyAlignment="1">
      <alignment vertical="center"/>
    </xf>
    <xf numFmtId="0" fontId="8" fillId="0" borderId="30" xfId="1" applyFont="1" applyBorder="1" applyAlignment="1">
      <alignment horizontal="center" vertical="center"/>
    </xf>
    <xf numFmtId="0" fontId="8" fillId="0" borderId="35" xfId="1" applyFont="1" applyBorder="1" applyAlignment="1">
      <alignment horizontal="center" vertical="center"/>
    </xf>
    <xf numFmtId="0" fontId="6" fillId="0" borderId="22" xfId="1" applyNumberFormat="1" applyFont="1" applyFill="1" applyBorder="1" applyAlignment="1">
      <alignment wrapText="1"/>
    </xf>
    <xf numFmtId="0" fontId="6" fillId="0" borderId="21" xfId="1" applyFont="1" applyBorder="1" applyAlignment="1">
      <alignment horizontal="center" wrapText="1"/>
    </xf>
    <xf numFmtId="0" fontId="6" fillId="0" borderId="21" xfId="1" applyNumberFormat="1" applyFont="1" applyFill="1" applyBorder="1" applyAlignment="1">
      <alignment horizontal="center" wrapText="1"/>
    </xf>
    <xf numFmtId="0" fontId="6" fillId="0" borderId="20" xfId="1" applyNumberFormat="1" applyFont="1" applyFill="1" applyBorder="1" applyAlignment="1">
      <alignment horizontal="center" wrapText="1"/>
    </xf>
    <xf numFmtId="0" fontId="10" fillId="6" borderId="23" xfId="0" applyFont="1" applyFill="1" applyBorder="1" applyAlignment="1">
      <alignment horizontal="center"/>
    </xf>
    <xf numFmtId="1" fontId="7" fillId="6" borderId="23" xfId="1" applyNumberFormat="1" applyFont="1" applyFill="1" applyBorder="1" applyAlignment="1">
      <alignment horizontal="center" vertical="center"/>
    </xf>
    <xf numFmtId="0" fontId="6" fillId="0" borderId="22" xfId="1" applyNumberFormat="1" applyFont="1" applyFill="1" applyBorder="1" applyAlignment="1">
      <alignment horizontal="center" wrapText="1"/>
    </xf>
    <xf numFmtId="0" fontId="8" fillId="0" borderId="28" xfId="1" applyFont="1" applyBorder="1" applyAlignment="1">
      <alignment vertical="center"/>
    </xf>
    <xf numFmtId="0" fontId="5" fillId="5" borderId="21" xfId="1" applyFont="1" applyFill="1" applyBorder="1"/>
    <xf numFmtId="0" fontId="5" fillId="5" borderId="20" xfId="1" applyFont="1" applyFill="1" applyBorder="1"/>
    <xf numFmtId="0" fontId="10" fillId="6" borderId="37" xfId="0" applyFont="1" applyFill="1" applyBorder="1" applyAlignment="1">
      <alignment horizontal="center"/>
    </xf>
    <xf numFmtId="2" fontId="7" fillId="0" borderId="0" xfId="1" applyNumberFormat="1" applyFont="1" applyFill="1" applyBorder="1" applyAlignment="1">
      <alignment vertical="center"/>
    </xf>
    <xf numFmtId="0" fontId="6" fillId="0" borderId="38" xfId="1" applyNumberFormat="1" applyFont="1" applyFill="1" applyBorder="1" applyAlignment="1">
      <alignment horizontal="center" wrapText="1"/>
    </xf>
    <xf numFmtId="0" fontId="12" fillId="0" borderId="0" xfId="0" applyFont="1"/>
    <xf numFmtId="0" fontId="12" fillId="0" borderId="5" xfId="0" applyFont="1" applyBorder="1"/>
    <xf numFmtId="0" fontId="12" fillId="0" borderId="0" xfId="0" applyFont="1" applyFill="1" applyBorder="1"/>
    <xf numFmtId="0" fontId="12" fillId="0" borderId="0" xfId="0" applyFont="1" applyAlignment="1">
      <alignment horizontal="right"/>
    </xf>
    <xf numFmtId="0" fontId="11" fillId="39" borderId="5" xfId="0" applyFont="1" applyFill="1" applyBorder="1" applyAlignment="1">
      <alignment horizontal="center" vertical="center" wrapText="1"/>
    </xf>
    <xf numFmtId="0" fontId="33" fillId="0" borderId="5" xfId="0" applyFont="1" applyBorder="1"/>
    <xf numFmtId="0" fontId="34" fillId="0" borderId="0" xfId="0" applyFont="1"/>
    <xf numFmtId="0" fontId="34" fillId="0" borderId="5" xfId="0" applyFont="1" applyBorder="1" applyAlignment="1">
      <alignment horizontal="center" vertical="center" wrapText="1"/>
    </xf>
    <xf numFmtId="0" fontId="34" fillId="5" borderId="5"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34" fillId="7" borderId="15" xfId="0" applyFont="1" applyFill="1" applyBorder="1" applyAlignment="1">
      <alignment horizontal="center" vertical="center" wrapText="1"/>
    </xf>
    <xf numFmtId="0" fontId="5" fillId="0" borderId="0" xfId="59" applyFont="1"/>
    <xf numFmtId="0" fontId="5" fillId="0" borderId="0" xfId="59" applyFont="1"/>
    <xf numFmtId="0" fontId="34" fillId="7" borderId="15" xfId="0" applyFont="1" applyFill="1" applyBorder="1" applyAlignment="1">
      <alignment horizontal="center" vertical="center" wrapText="1"/>
    </xf>
    <xf numFmtId="0" fontId="11" fillId="0" borderId="0" xfId="0" applyFont="1"/>
    <xf numFmtId="0" fontId="11" fillId="7" borderId="18" xfId="0" applyFont="1" applyFill="1" applyBorder="1"/>
    <xf numFmtId="0" fontId="11" fillId="7" borderId="5" xfId="0" applyFont="1" applyFill="1" applyBorder="1" applyAlignment="1">
      <alignment horizontal="center" vertical="center"/>
    </xf>
    <xf numFmtId="0" fontId="11" fillId="7" borderId="2" xfId="0" applyFont="1" applyFill="1" applyBorder="1"/>
    <xf numFmtId="0" fontId="11" fillId="7" borderId="19" xfId="0" applyFont="1" applyFill="1" applyBorder="1"/>
    <xf numFmtId="0" fontId="11" fillId="7" borderId="6" xfId="0" applyFont="1" applyFill="1" applyBorder="1"/>
    <xf numFmtId="0" fontId="11" fillId="7" borderId="3" xfId="0" applyFont="1" applyFill="1" applyBorder="1"/>
    <xf numFmtId="0" fontId="11" fillId="0" borderId="6" xfId="0" applyFont="1" applyBorder="1" applyAlignment="1">
      <alignment horizontal="center" vertical="center" wrapText="1"/>
    </xf>
    <xf numFmtId="0" fontId="11" fillId="7" borderId="12" xfId="0" applyFont="1" applyFill="1" applyBorder="1" applyAlignment="1">
      <alignment horizontal="center" vertical="center"/>
    </xf>
    <xf numFmtId="0" fontId="11" fillId="0" borderId="6" xfId="0" applyFont="1" applyBorder="1" applyAlignment="1">
      <alignment horizontal="right" vertical="center" wrapText="1"/>
    </xf>
    <xf numFmtId="0" fontId="11" fillId="7" borderId="51" xfId="0" applyFont="1" applyFill="1" applyBorder="1" applyAlignment="1">
      <alignment horizontal="right" vertical="center"/>
    </xf>
    <xf numFmtId="0" fontId="11" fillId="7" borderId="25" xfId="0" applyFont="1" applyFill="1" applyBorder="1" applyAlignment="1">
      <alignment horizontal="right" vertical="center"/>
    </xf>
    <xf numFmtId="0" fontId="11" fillId="7" borderId="23" xfId="0" applyFont="1" applyFill="1" applyBorder="1" applyAlignment="1">
      <alignment horizontal="right" vertical="center"/>
    </xf>
    <xf numFmtId="0" fontId="11" fillId="7" borderId="26" xfId="0" applyFont="1" applyFill="1" applyBorder="1" applyAlignment="1">
      <alignment horizontal="right" vertical="center"/>
    </xf>
    <xf numFmtId="165" fontId="11" fillId="7" borderId="5" xfId="0" applyNumberFormat="1" applyFont="1" applyFill="1" applyBorder="1" applyAlignment="1">
      <alignment horizontal="right" vertical="center"/>
    </xf>
    <xf numFmtId="0" fontId="11" fillId="7" borderId="4" xfId="0" applyFont="1" applyFill="1" applyBorder="1" applyAlignment="1">
      <alignment horizontal="right" vertical="center"/>
    </xf>
    <xf numFmtId="2" fontId="11" fillId="7" borderId="1" xfId="0" applyNumberFormat="1" applyFont="1" applyFill="1" applyBorder="1" applyAlignment="1">
      <alignment horizontal="right" vertical="center"/>
    </xf>
    <xf numFmtId="0" fontId="11" fillId="7" borderId="30" xfId="0" applyFont="1" applyFill="1" applyBorder="1" applyAlignment="1">
      <alignment vertical="top"/>
    </xf>
    <xf numFmtId="0" fontId="36" fillId="7" borderId="22" xfId="0" applyFont="1" applyFill="1" applyBorder="1" applyAlignment="1">
      <alignment vertical="top"/>
    </xf>
    <xf numFmtId="0" fontId="11" fillId="7" borderId="21" xfId="0" applyFont="1" applyFill="1" applyBorder="1" applyAlignment="1">
      <alignment vertical="top"/>
    </xf>
    <xf numFmtId="0" fontId="11" fillId="7" borderId="20" xfId="0" applyFont="1" applyFill="1" applyBorder="1" applyAlignment="1">
      <alignment vertical="top"/>
    </xf>
    <xf numFmtId="0" fontId="11" fillId="0" borderId="19"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19" xfId="0" applyFont="1" applyBorder="1" applyAlignment="1">
      <alignment horizontal="right" vertical="center" wrapText="1"/>
    </xf>
    <xf numFmtId="0" fontId="11" fillId="7" borderId="22" xfId="0" applyFont="1" applyFill="1" applyBorder="1" applyAlignment="1">
      <alignment horizontal="left"/>
    </xf>
    <xf numFmtId="0" fontId="11" fillId="7" borderId="21" xfId="0" applyFont="1" applyFill="1" applyBorder="1" applyAlignment="1">
      <alignment horizontal="center" wrapText="1"/>
    </xf>
    <xf numFmtId="0" fontId="11" fillId="7" borderId="20" xfId="0" applyFont="1" applyFill="1" applyBorder="1" applyAlignment="1">
      <alignment horizontal="center" wrapText="1"/>
    </xf>
    <xf numFmtId="0" fontId="8" fillId="0" borderId="0" xfId="59" applyFont="1"/>
    <xf numFmtId="0" fontId="10" fillId="0" borderId="0" xfId="0" applyFont="1" applyBorder="1"/>
    <xf numFmtId="0" fontId="0" fillId="0" borderId="0" xfId="0" applyBorder="1"/>
    <xf numFmtId="0" fontId="36" fillId="7" borderId="22" xfId="0" applyFont="1" applyFill="1" applyBorder="1" applyAlignment="1">
      <alignment vertical="top" wrapText="1"/>
    </xf>
    <xf numFmtId="0" fontId="6" fillId="0" borderId="52" xfId="1" applyNumberFormat="1" applyFont="1" applyFill="1" applyBorder="1" applyAlignment="1">
      <alignment horizontal="center" wrapText="1"/>
    </xf>
    <xf numFmtId="0" fontId="36" fillId="7" borderId="28" xfId="0" applyFont="1" applyFill="1" applyBorder="1" applyAlignment="1">
      <alignment vertical="top" wrapText="1"/>
    </xf>
    <xf numFmtId="0" fontId="11" fillId="7" borderId="35" xfId="0" applyFont="1" applyFill="1" applyBorder="1" applyAlignment="1">
      <alignment vertical="top"/>
    </xf>
    <xf numFmtId="0" fontId="11" fillId="0" borderId="58" xfId="0" applyFont="1" applyBorder="1" applyAlignment="1">
      <alignment horizontal="right" vertical="center" wrapText="1"/>
    </xf>
    <xf numFmtId="0" fontId="11" fillId="0" borderId="26" xfId="0" applyFont="1" applyBorder="1" applyAlignment="1">
      <alignment horizontal="right" vertical="center" wrapText="1"/>
    </xf>
    <xf numFmtId="0" fontId="6" fillId="2" borderId="6" xfId="1" applyFont="1" applyFill="1" applyBorder="1" applyAlignment="1">
      <alignment vertical="center"/>
    </xf>
    <xf numFmtId="0" fontId="6" fillId="2" borderId="6" xfId="1" applyFont="1" applyFill="1" applyBorder="1" applyAlignment="1">
      <alignment horizontal="center" vertical="center"/>
    </xf>
    <xf numFmtId="0" fontId="6" fillId="2" borderId="6" xfId="1" applyFont="1" applyFill="1" applyBorder="1" applyAlignment="1">
      <alignment horizontal="right" vertical="center"/>
    </xf>
    <xf numFmtId="0" fontId="6" fillId="2" borderId="26" xfId="1" applyFont="1" applyFill="1" applyBorder="1" applyAlignment="1">
      <alignment horizontal="right" vertical="center"/>
    </xf>
    <xf numFmtId="16" fontId="6" fillId="0" borderId="17" xfId="1" applyNumberFormat="1" applyFont="1" applyBorder="1" applyAlignment="1">
      <alignment horizontal="center" vertical="center"/>
    </xf>
    <xf numFmtId="0" fontId="8" fillId="7" borderId="21" xfId="1" applyFont="1" applyFill="1" applyBorder="1" applyAlignment="1">
      <alignment horizontal="center" vertical="center"/>
    </xf>
    <xf numFmtId="0" fontId="8" fillId="7" borderId="20" xfId="1" applyFont="1" applyFill="1" applyBorder="1"/>
    <xf numFmtId="2" fontId="0" fillId="0" borderId="0" xfId="0" applyNumberFormat="1" applyAlignment="1">
      <alignment horizontal="center" vertical="center"/>
    </xf>
    <xf numFmtId="0" fontId="0" fillId="0" borderId="0" xfId="0" applyAlignment="1">
      <alignment horizontal="center" vertical="center"/>
    </xf>
    <xf numFmtId="0" fontId="12" fillId="0" borderId="5" xfId="0" applyFont="1" applyBorder="1" applyAlignment="1">
      <alignment vertical="center"/>
    </xf>
    <xf numFmtId="0" fontId="12" fillId="0" borderId="0" xfId="0" applyFont="1" applyBorder="1" applyAlignment="1">
      <alignment vertical="center"/>
    </xf>
    <xf numFmtId="0" fontId="5" fillId="0" borderId="0" xfId="59" applyFont="1" applyBorder="1"/>
    <xf numFmtId="0" fontId="11" fillId="0" borderId="0" xfId="0" applyFont="1" applyBorder="1"/>
    <xf numFmtId="0" fontId="12" fillId="0" borderId="17" xfId="0" applyFont="1" applyBorder="1" applyAlignment="1">
      <alignment vertical="center"/>
    </xf>
    <xf numFmtId="0" fontId="11" fillId="7" borderId="22" xfId="0" applyFont="1" applyFill="1" applyBorder="1"/>
    <xf numFmtId="0" fontId="37" fillId="0" borderId="22" xfId="59" applyFont="1" applyBorder="1"/>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8" fillId="0" borderId="22" xfId="1" applyFont="1" applyBorder="1" applyAlignment="1">
      <alignment vertical="center"/>
    </xf>
    <xf numFmtId="0" fontId="8" fillId="0" borderId="21" xfId="1" applyFont="1" applyBorder="1" applyAlignment="1">
      <alignment horizontal="center" vertical="center"/>
    </xf>
    <xf numFmtId="0" fontId="8" fillId="0" borderId="20" xfId="1" applyFont="1" applyBorder="1" applyAlignment="1">
      <alignment horizontal="center" vertical="center"/>
    </xf>
    <xf numFmtId="2" fontId="44" fillId="0" borderId="5" xfId="0" applyNumberFormat="1" applyFont="1" applyBorder="1" applyAlignment="1">
      <alignment horizontal="center" vertical="center"/>
    </xf>
    <xf numFmtId="2" fontId="45" fillId="40" borderId="5" xfId="0" applyNumberFormat="1" applyFont="1" applyFill="1" applyBorder="1" applyAlignment="1">
      <alignment horizontal="center" vertical="center"/>
    </xf>
    <xf numFmtId="2" fontId="45" fillId="41" borderId="5" xfId="0" applyNumberFormat="1" applyFont="1" applyFill="1" applyBorder="1" applyAlignment="1">
      <alignment horizontal="center" vertical="center"/>
    </xf>
    <xf numFmtId="2" fontId="45" fillId="43" borderId="5" xfId="0" applyNumberFormat="1" applyFont="1" applyFill="1" applyBorder="1" applyAlignment="1">
      <alignment horizontal="center" vertical="center"/>
    </xf>
    <xf numFmtId="2" fontId="45" fillId="42" borderId="5" xfId="0" applyNumberFormat="1" applyFont="1" applyFill="1" applyBorder="1" applyAlignment="1">
      <alignment horizontal="center" vertical="center"/>
    </xf>
    <xf numFmtId="2" fontId="34" fillId="45" borderId="6" xfId="0" applyNumberFormat="1" applyFont="1" applyFill="1" applyBorder="1" applyAlignment="1">
      <alignment horizontal="center" vertical="center"/>
    </xf>
    <xf numFmtId="2" fontId="34" fillId="5" borderId="6" xfId="0" applyNumberFormat="1" applyFont="1" applyFill="1" applyBorder="1" applyAlignment="1">
      <alignment horizontal="center" vertical="center"/>
    </xf>
    <xf numFmtId="2" fontId="34" fillId="44" borderId="3" xfId="0" applyNumberFormat="1" applyFont="1" applyFill="1" applyBorder="1" applyAlignment="1">
      <alignment horizontal="center" vertical="center"/>
    </xf>
    <xf numFmtId="0" fontId="35" fillId="0" borderId="18"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3" fillId="0" borderId="6" xfId="0" applyFont="1" applyBorder="1" applyAlignment="1">
      <alignment horizontal="left" vertical="center"/>
    </xf>
    <xf numFmtId="2" fontId="44" fillId="0" borderId="4" xfId="0" applyNumberFormat="1" applyFont="1" applyBorder="1" applyAlignment="1">
      <alignment horizontal="center" vertical="center"/>
    </xf>
    <xf numFmtId="0" fontId="35" fillId="0" borderId="6" xfId="0" applyFont="1" applyFill="1" applyBorder="1" applyAlignment="1">
      <alignment horizontal="left" vertical="center"/>
    </xf>
    <xf numFmtId="2" fontId="45" fillId="40" borderId="4" xfId="0" applyNumberFormat="1" applyFont="1" applyFill="1" applyBorder="1" applyAlignment="1">
      <alignment horizontal="center" vertical="center"/>
    </xf>
    <xf numFmtId="0" fontId="35" fillId="0" borderId="3" xfId="0" applyFont="1" applyFill="1" applyBorder="1" applyAlignment="1">
      <alignment horizontal="left" vertical="center"/>
    </xf>
    <xf numFmtId="2" fontId="45" fillId="40" borderId="2" xfId="0" applyNumberFormat="1" applyFont="1" applyFill="1" applyBorder="1" applyAlignment="1">
      <alignment horizontal="center" vertical="center"/>
    </xf>
    <xf numFmtId="2" fontId="45" fillId="42" borderId="2" xfId="0" applyNumberFormat="1" applyFont="1" applyFill="1" applyBorder="1" applyAlignment="1">
      <alignment horizontal="center" vertical="center"/>
    </xf>
    <xf numFmtId="2" fontId="45" fillId="43" borderId="2" xfId="0" applyNumberFormat="1" applyFont="1" applyFill="1" applyBorder="1" applyAlignment="1">
      <alignment horizontal="center" vertical="center"/>
    </xf>
    <xf numFmtId="2" fontId="45" fillId="40" borderId="1" xfId="0" applyNumberFormat="1" applyFont="1" applyFill="1" applyBorder="1" applyAlignment="1">
      <alignment horizontal="center" vertical="center"/>
    </xf>
    <xf numFmtId="0" fontId="46" fillId="0" borderId="19" xfId="0" applyFont="1" applyFill="1" applyBorder="1" applyAlignment="1">
      <alignment vertical="center" wrapText="1"/>
    </xf>
    <xf numFmtId="2" fontId="34" fillId="0" borderId="1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0" fillId="0" borderId="5" xfId="0" applyNumberFormat="1" applyFont="1" applyBorder="1" applyAlignment="1">
      <alignment horizontal="center" vertical="center"/>
    </xf>
    <xf numFmtId="2" fontId="0" fillId="0" borderId="4" xfId="0" applyNumberFormat="1" applyFont="1" applyBorder="1" applyAlignment="1">
      <alignment horizontal="center" vertical="center"/>
    </xf>
    <xf numFmtId="0" fontId="0" fillId="0" borderId="4" xfId="0" applyFont="1" applyBorder="1" applyAlignment="1">
      <alignment horizontal="center" vertical="center"/>
    </xf>
    <xf numFmtId="2" fontId="0" fillId="0" borderId="2" xfId="0" applyNumberFormat="1" applyFont="1" applyBorder="1" applyAlignment="1">
      <alignment horizontal="center" vertical="center"/>
    </xf>
    <xf numFmtId="0" fontId="0" fillId="0" borderId="1" xfId="0" applyFont="1" applyBorder="1" applyAlignment="1">
      <alignment horizontal="center" vertical="center"/>
    </xf>
    <xf numFmtId="0" fontId="37" fillId="0" borderId="0" xfId="0" applyFont="1" applyFill="1" applyBorder="1"/>
    <xf numFmtId="0" fontId="37" fillId="0" borderId="0" xfId="0" applyFont="1"/>
    <xf numFmtId="0" fontId="5" fillId="0" borderId="5" xfId="0" applyFont="1" applyBorder="1"/>
    <xf numFmtId="0" fontId="5" fillId="0" borderId="5" xfId="45" applyFont="1" applyBorder="1"/>
    <xf numFmtId="11" fontId="5" fillId="0" borderId="5" xfId="45" applyNumberFormat="1" applyFont="1" applyBorder="1"/>
    <xf numFmtId="0" fontId="11" fillId="39" borderId="5" xfId="0" applyFont="1" applyFill="1" applyBorder="1" applyAlignment="1">
      <alignment horizontal="center" vertical="center"/>
    </xf>
    <xf numFmtId="0" fontId="34" fillId="0" borderId="0" xfId="0" applyFont="1" applyAlignment="1"/>
    <xf numFmtId="0" fontId="34" fillId="0" borderId="5" xfId="0" applyFont="1" applyBorder="1" applyAlignment="1">
      <alignment horizontal="left" vertical="center" wrapText="1"/>
    </xf>
    <xf numFmtId="0" fontId="47" fillId="0" borderId="60" xfId="0" applyFont="1" applyBorder="1"/>
    <xf numFmtId="0" fontId="8" fillId="7" borderId="52" xfId="1" applyFont="1" applyFill="1" applyBorder="1" applyAlignment="1">
      <alignment vertical="center" wrapText="1"/>
    </xf>
    <xf numFmtId="0" fontId="8" fillId="5" borderId="22" xfId="1" applyFont="1" applyFill="1" applyBorder="1" applyAlignment="1">
      <alignment vertical="center" wrapText="1"/>
    </xf>
    <xf numFmtId="0" fontId="0" fillId="0" borderId="0" xfId="0" applyAlignment="1">
      <alignment wrapText="1"/>
    </xf>
    <xf numFmtId="0" fontId="39" fillId="0" borderId="55" xfId="1" applyFont="1" applyBorder="1" applyAlignment="1">
      <alignment horizontal="left"/>
    </xf>
    <xf numFmtId="0" fontId="5" fillId="0" borderId="56" xfId="1" applyFont="1" applyBorder="1" applyAlignment="1">
      <alignment horizontal="left"/>
    </xf>
    <xf numFmtId="0" fontId="5" fillId="0" borderId="57" xfId="1" applyFont="1" applyBorder="1" applyAlignment="1">
      <alignment horizontal="left"/>
    </xf>
    <xf numFmtId="0" fontId="13" fillId="0" borderId="39" xfId="1" applyFont="1" applyBorder="1" applyAlignment="1">
      <alignment horizontal="center" vertical="center"/>
    </xf>
    <xf numFmtId="0" fontId="13" fillId="0" borderId="0" xfId="1" applyFont="1" applyBorder="1" applyAlignment="1">
      <alignment horizontal="center" vertical="center"/>
    </xf>
    <xf numFmtId="165" fontId="11" fillId="0" borderId="34" xfId="0" applyNumberFormat="1" applyFont="1" applyBorder="1" applyAlignment="1">
      <alignment horizontal="center" vertical="center"/>
    </xf>
    <xf numFmtId="165" fontId="11" fillId="0" borderId="39" xfId="0" applyNumberFormat="1" applyFont="1" applyBorder="1" applyAlignment="1">
      <alignment horizontal="center" vertical="center"/>
    </xf>
    <xf numFmtId="165" fontId="11" fillId="0" borderId="36" xfId="0" applyNumberFormat="1" applyFont="1" applyBorder="1" applyAlignment="1">
      <alignment horizontal="center" vertical="center"/>
    </xf>
    <xf numFmtId="0" fontId="6" fillId="0" borderId="0" xfId="1" applyFont="1" applyBorder="1" applyAlignment="1">
      <alignment horizontal="center" vertical="center"/>
    </xf>
    <xf numFmtId="0" fontId="8" fillId="4" borderId="13"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3" borderId="13" xfId="1" applyFont="1" applyFill="1" applyBorder="1" applyAlignment="1">
      <alignment horizontal="center" vertical="center"/>
    </xf>
    <xf numFmtId="0" fontId="8" fillId="3" borderId="28" xfId="1" applyFont="1" applyFill="1" applyBorder="1" applyAlignment="1">
      <alignment horizontal="center" vertical="center"/>
    </xf>
    <xf numFmtId="0" fontId="8" fillId="3" borderId="29" xfId="1" applyFont="1" applyFill="1" applyBorder="1" applyAlignment="1">
      <alignment horizontal="center" vertical="center"/>
    </xf>
    <xf numFmtId="165" fontId="11" fillId="5" borderId="25" xfId="0" applyNumberFormat="1" applyFont="1" applyFill="1" applyBorder="1" applyAlignment="1">
      <alignment horizontal="center" vertical="center" wrapText="1"/>
    </xf>
    <xf numFmtId="165" fontId="11" fillId="5" borderId="26" xfId="0" applyNumberFormat="1" applyFont="1" applyFill="1" applyBorder="1" applyAlignment="1">
      <alignment horizontal="center" vertical="center" wrapText="1"/>
    </xf>
    <xf numFmtId="165" fontId="11" fillId="5" borderId="40" xfId="0" applyNumberFormat="1" applyFont="1" applyFill="1" applyBorder="1" applyAlignment="1">
      <alignment horizontal="center" vertical="center" wrapText="1"/>
    </xf>
    <xf numFmtId="0" fontId="13" fillId="0" borderId="10" xfId="1" applyFont="1" applyBorder="1" applyAlignment="1">
      <alignment horizontal="center"/>
    </xf>
    <xf numFmtId="0" fontId="13" fillId="0" borderId="30" xfId="1" applyFont="1" applyBorder="1" applyAlignment="1">
      <alignment horizontal="center"/>
    </xf>
    <xf numFmtId="0" fontId="13" fillId="0" borderId="35" xfId="1" applyFont="1" applyBorder="1" applyAlignment="1">
      <alignment horizontal="center"/>
    </xf>
    <xf numFmtId="0" fontId="13" fillId="0" borderId="56" xfId="1" applyFont="1" applyBorder="1" applyAlignment="1">
      <alignment horizontal="center" vertical="center"/>
    </xf>
    <xf numFmtId="0" fontId="13" fillId="0" borderId="57" xfId="1" applyFont="1" applyBorder="1" applyAlignment="1">
      <alignment horizontal="center" vertical="center"/>
    </xf>
    <xf numFmtId="0" fontId="8" fillId="3" borderId="10"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15" xfId="1" applyFont="1" applyFill="1" applyBorder="1" applyAlignment="1">
      <alignment horizontal="center" vertical="center"/>
    </xf>
    <xf numFmtId="0" fontId="0" fillId="0" borderId="8" xfId="0" applyBorder="1" applyAlignment="1">
      <alignment horizontal="center" vertical="center"/>
    </xf>
    <xf numFmtId="0" fontId="8" fillId="3" borderId="14" xfId="1" applyFont="1" applyFill="1" applyBorder="1" applyAlignment="1">
      <alignment horizontal="center" vertical="center"/>
    </xf>
    <xf numFmtId="0" fontId="0" fillId="0" borderId="7" xfId="0" applyBorder="1" applyAlignment="1">
      <alignment horizontal="center" vertical="center"/>
    </xf>
    <xf numFmtId="0" fontId="8" fillId="0" borderId="0" xfId="59" applyFont="1" applyAlignment="1">
      <alignment horizontal="left" wrapText="1"/>
    </xf>
    <xf numFmtId="0" fontId="5" fillId="0" borderId="0" xfId="59" applyFont="1" applyAlignment="1">
      <alignment horizontal="left"/>
    </xf>
    <xf numFmtId="0" fontId="12" fillId="0" borderId="17" xfId="0" applyFont="1" applyBorder="1" applyAlignment="1">
      <alignment horizontal="left" vertical="center"/>
    </xf>
    <xf numFmtId="0" fontId="12" fillId="0" borderId="5" xfId="0" applyFont="1" applyBorder="1" applyAlignment="1">
      <alignment horizontal="left" vertical="center"/>
    </xf>
    <xf numFmtId="0" fontId="12" fillId="0" borderId="37" xfId="0" applyFont="1" applyBorder="1" applyAlignment="1">
      <alignment horizontal="left" vertical="center"/>
    </xf>
    <xf numFmtId="0" fontId="12" fillId="0" borderId="61" xfId="0" applyFont="1" applyBorder="1" applyAlignment="1">
      <alignment horizontal="left" vertical="center"/>
    </xf>
    <xf numFmtId="0" fontId="12" fillId="0" borderId="62" xfId="0" applyFont="1" applyBorder="1" applyAlignment="1">
      <alignment horizontal="left" vertical="center"/>
    </xf>
    <xf numFmtId="0" fontId="12" fillId="0" borderId="23" xfId="0" applyFont="1" applyBorder="1" applyAlignment="1">
      <alignment horizontal="left" vertical="center"/>
    </xf>
    <xf numFmtId="0" fontId="12" fillId="0" borderId="59" xfId="0" applyFont="1" applyBorder="1" applyAlignment="1">
      <alignment horizontal="left" vertical="center"/>
    </xf>
    <xf numFmtId="0" fontId="12" fillId="0" borderId="24" xfId="0" applyFont="1" applyBorder="1" applyAlignment="1">
      <alignment horizontal="left" vertical="center"/>
    </xf>
    <xf numFmtId="0" fontId="13" fillId="0" borderId="34" xfId="1" applyFont="1" applyBorder="1" applyAlignment="1">
      <alignment horizontal="center" vertical="center"/>
    </xf>
    <xf numFmtId="0" fontId="13" fillId="0" borderId="31" xfId="1" applyFont="1" applyBorder="1" applyAlignment="1">
      <alignment horizontal="center" vertical="center"/>
    </xf>
    <xf numFmtId="0" fontId="13" fillId="0" borderId="53" xfId="1" applyFont="1" applyBorder="1" applyAlignment="1">
      <alignment horizontal="center" vertical="center"/>
    </xf>
    <xf numFmtId="0" fontId="13" fillId="0" borderId="52" xfId="1" applyFont="1" applyBorder="1" applyAlignment="1">
      <alignment horizontal="center"/>
    </xf>
    <xf numFmtId="0" fontId="13" fillId="0" borderId="21" xfId="1" applyFont="1" applyBorder="1" applyAlignment="1">
      <alignment horizontal="center"/>
    </xf>
    <xf numFmtId="0" fontId="13" fillId="0" borderId="20" xfId="1" applyFont="1" applyBorder="1" applyAlignment="1">
      <alignment horizontal="center"/>
    </xf>
    <xf numFmtId="0" fontId="8" fillId="0" borderId="21" xfId="59" applyFont="1" applyBorder="1" applyAlignment="1">
      <alignment horizontal="center"/>
    </xf>
    <xf numFmtId="0" fontId="8" fillId="0" borderId="20" xfId="59" applyFont="1" applyBorder="1" applyAlignment="1">
      <alignment horizontal="center"/>
    </xf>
    <xf numFmtId="0" fontId="13" fillId="0" borderId="55" xfId="1" applyFont="1" applyBorder="1" applyAlignment="1">
      <alignment horizontal="center" vertical="center"/>
    </xf>
    <xf numFmtId="0" fontId="39" fillId="0" borderId="56" xfId="1" applyFont="1" applyBorder="1" applyAlignment="1">
      <alignment horizontal="left"/>
    </xf>
    <xf numFmtId="0" fontId="39" fillId="0" borderId="57" xfId="1" applyFont="1" applyBorder="1" applyAlignment="1">
      <alignment horizontal="left"/>
    </xf>
    <xf numFmtId="0" fontId="0" fillId="0" borderId="0" xfId="0" applyAlignment="1">
      <alignment horizontal="left" vertical="top" wrapText="1"/>
    </xf>
    <xf numFmtId="0" fontId="35" fillId="0" borderId="55" xfId="0" applyFont="1" applyFill="1" applyBorder="1" applyAlignment="1">
      <alignment horizontal="center" vertical="center" wrapText="1"/>
    </xf>
    <xf numFmtId="0" fontId="35" fillId="0" borderId="56" xfId="0" applyFont="1" applyFill="1" applyBorder="1" applyAlignment="1">
      <alignment horizontal="center" vertical="center" wrapText="1"/>
    </xf>
    <xf numFmtId="0" fontId="35" fillId="0" borderId="57" xfId="0" applyFont="1" applyFill="1" applyBorder="1" applyAlignment="1">
      <alignment horizontal="center" vertical="center" wrapText="1"/>
    </xf>
    <xf numFmtId="0" fontId="35" fillId="0" borderId="63" xfId="0" applyFont="1" applyFill="1" applyBorder="1" applyAlignment="1">
      <alignment horizontal="left" vertical="center" wrapText="1"/>
    </xf>
    <xf numFmtId="0" fontId="35" fillId="0" borderId="54" xfId="0" applyFont="1" applyFill="1" applyBorder="1" applyAlignment="1">
      <alignment horizontal="left" vertical="center" wrapText="1"/>
    </xf>
    <xf numFmtId="0" fontId="35" fillId="0" borderId="55" xfId="0" applyFont="1" applyFill="1" applyBorder="1" applyAlignment="1">
      <alignment horizontal="left" vertical="center" wrapText="1"/>
    </xf>
    <xf numFmtId="0" fontId="35" fillId="0" borderId="56" xfId="0" applyFont="1" applyFill="1" applyBorder="1" applyAlignment="1">
      <alignment horizontal="left" vertical="center" wrapText="1"/>
    </xf>
    <xf numFmtId="0" fontId="35" fillId="0" borderId="57" xfId="0" applyFont="1" applyFill="1" applyBorder="1" applyAlignment="1">
      <alignment horizontal="left" vertical="center" wrapText="1"/>
    </xf>
    <xf numFmtId="0" fontId="33" fillId="0" borderId="61" xfId="0" applyFont="1" applyBorder="1" applyAlignment="1">
      <alignment horizontal="left"/>
    </xf>
    <xf numFmtId="0" fontId="33" fillId="0" borderId="37" xfId="0" applyFont="1" applyBorder="1" applyAlignment="1">
      <alignment horizontal="left"/>
    </xf>
    <xf numFmtId="0" fontId="34" fillId="7" borderId="15" xfId="0" applyFont="1" applyFill="1" applyBorder="1" applyAlignment="1">
      <alignment horizontal="center" vertical="center" wrapText="1"/>
    </xf>
    <xf numFmtId="0" fontId="34" fillId="7" borderId="30" xfId="0" applyFont="1" applyFill="1" applyBorder="1" applyAlignment="1">
      <alignment horizontal="center" vertical="center" wrapText="1"/>
    </xf>
    <xf numFmtId="0" fontId="34" fillId="7" borderId="17" xfId="0" applyFont="1" applyFill="1" applyBorder="1" applyAlignment="1">
      <alignment horizontal="center" vertical="center" wrapText="1"/>
    </xf>
    <xf numFmtId="0" fontId="34" fillId="0" borderId="15" xfId="0" applyFont="1" applyBorder="1" applyAlignment="1">
      <alignment horizontal="left" vertical="center" wrapText="1"/>
    </xf>
    <xf numFmtId="0" fontId="34" fillId="0" borderId="30" xfId="0" applyFont="1" applyBorder="1" applyAlignment="1">
      <alignment horizontal="left" vertical="center" wrapText="1"/>
    </xf>
    <xf numFmtId="0" fontId="34" fillId="0" borderId="17" xfId="0" applyFont="1" applyBorder="1" applyAlignment="1">
      <alignment horizontal="left" vertical="center" wrapText="1"/>
    </xf>
    <xf numFmtId="0" fontId="34" fillId="0" borderId="15"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17" xfId="0" applyFont="1" applyBorder="1" applyAlignment="1">
      <alignment horizontal="center" vertical="center" wrapText="1"/>
    </xf>
    <xf numFmtId="0" fontId="47" fillId="0" borderId="61" xfId="0" applyFont="1" applyBorder="1" applyAlignment="1">
      <alignment horizontal="left"/>
    </xf>
    <xf numFmtId="0" fontId="34" fillId="0" borderId="50" xfId="0" applyFont="1" applyFill="1" applyBorder="1" applyAlignment="1">
      <alignment horizontal="center" vertical="center" wrapText="1"/>
    </xf>
    <xf numFmtId="0" fontId="34" fillId="0" borderId="50" xfId="0" applyFont="1" applyBorder="1" applyAlignment="1"/>
    <xf numFmtId="0" fontId="5" fillId="0" borderId="0" xfId="1" applyFont="1" applyFill="1" applyBorder="1" applyAlignment="1">
      <alignment horizontal="left" vertical="top" wrapText="1"/>
    </xf>
    <xf numFmtId="0" fontId="0" fillId="0" borderId="0" xfId="0" applyFill="1" applyAlignment="1">
      <alignment vertical="top"/>
    </xf>
    <xf numFmtId="0" fontId="0" fillId="0" borderId="0" xfId="0" applyFill="1" applyAlignment="1">
      <alignment horizontal="left" vertical="top" wrapText="1"/>
    </xf>
    <xf numFmtId="0" fontId="5" fillId="0" borderId="5" xfId="45" applyFont="1" applyFill="1" applyBorder="1"/>
    <xf numFmtId="0" fontId="0" fillId="0" borderId="5" xfId="0" applyFont="1" applyBorder="1"/>
    <xf numFmtId="0" fontId="0" fillId="0" borderId="0" xfId="0" applyFont="1"/>
    <xf numFmtId="10" fontId="0" fillId="0" borderId="5" xfId="0" applyNumberFormat="1" applyFont="1" applyBorder="1"/>
    <xf numFmtId="0" fontId="12" fillId="0" borderId="0" xfId="0" applyFont="1" applyFill="1" applyAlignment="1">
      <alignment horizontal="left" vertical="top" wrapText="1"/>
    </xf>
  </cellXfs>
  <cellStyles count="60">
    <cellStyle name="20% - Accent1" xfId="20" builtinId="30" customBuiltin="1"/>
    <cellStyle name="20% - Accent1 2" xfId="47"/>
    <cellStyle name="20% - Accent2" xfId="24" builtinId="34" customBuiltin="1"/>
    <cellStyle name="20% - Accent2 2" xfId="49"/>
    <cellStyle name="20% - Accent3" xfId="28" builtinId="38" customBuiltin="1"/>
    <cellStyle name="20% - Accent3 2" xfId="51"/>
    <cellStyle name="20% - Accent4" xfId="32" builtinId="42" customBuiltin="1"/>
    <cellStyle name="20% - Accent4 2" xfId="53"/>
    <cellStyle name="20% - Accent5" xfId="36" builtinId="46" customBuiltin="1"/>
    <cellStyle name="20% - Accent5 2" xfId="55"/>
    <cellStyle name="20% - Accent6" xfId="40" builtinId="50" customBuiltin="1"/>
    <cellStyle name="20% - Accent6 2" xfId="57"/>
    <cellStyle name="40% - Accent1" xfId="21" builtinId="31" customBuiltin="1"/>
    <cellStyle name="40% - Accent1 2" xfId="48"/>
    <cellStyle name="40% - Accent2" xfId="25" builtinId="35" customBuiltin="1"/>
    <cellStyle name="40% - Accent2 2" xfId="50"/>
    <cellStyle name="40% - Accent3" xfId="29" builtinId="39" customBuiltin="1"/>
    <cellStyle name="40% - Accent3 2" xfId="52"/>
    <cellStyle name="40% - Accent4" xfId="33" builtinId="43" customBuiltin="1"/>
    <cellStyle name="40% - Accent4 2" xfId="54"/>
    <cellStyle name="40% - Accent5" xfId="37" builtinId="47" customBuiltin="1"/>
    <cellStyle name="40% - Accent5 2" xfId="56"/>
    <cellStyle name="40% - Accent6" xfId="41" builtinId="51" customBuiltin="1"/>
    <cellStyle name="40% - Accent6 2" xfId="58"/>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cellStyle name="Normal 2 2" xfId="59"/>
    <cellStyle name="Normal 3" xfId="2"/>
    <cellStyle name="Normal 4" xfId="43"/>
    <cellStyle name="Normal 5" xfId="45"/>
    <cellStyle name="Note 2" xfId="44"/>
    <cellStyle name="Note 3" xfId="46"/>
    <cellStyle name="Output" xfId="12" builtinId="21" customBuiltin="1"/>
    <cellStyle name="Title" xfId="3" builtinId="15" customBuiltin="1"/>
    <cellStyle name="Total" xfId="18" builtinId="25" customBuiltin="1"/>
    <cellStyle name="Warning Text" xfId="16"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380999</xdr:colOff>
      <xdr:row>1</xdr:row>
      <xdr:rowOff>97117</xdr:rowOff>
    </xdr:from>
    <xdr:to>
      <xdr:col>15</xdr:col>
      <xdr:colOff>460409</xdr:colOff>
      <xdr:row>32</xdr:row>
      <xdr:rowOff>127000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9" y="336176"/>
          <a:ext cx="9268234" cy="5819589"/>
        </a:xfrm>
        <a:prstGeom prst="rect">
          <a:avLst/>
        </a:prstGeom>
        <a:ln w="317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33619</xdr:colOff>
      <xdr:row>1</xdr:row>
      <xdr:rowOff>146798</xdr:rowOff>
    </xdr:from>
    <xdr:to>
      <xdr:col>0</xdr:col>
      <xdr:colOff>11093824</xdr:colOff>
      <xdr:row>22</xdr:row>
      <xdr:rowOff>22412</xdr:rowOff>
    </xdr:to>
    <xdr:pic>
      <xdr:nvPicPr>
        <xdr:cNvPr id="3" name="Picture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573" t="11280" r="12627" b="50220"/>
        <a:stretch/>
      </xdr:blipFill>
      <xdr:spPr bwMode="auto">
        <a:xfrm>
          <a:off x="33619" y="370916"/>
          <a:ext cx="11060205" cy="3876114"/>
        </a:xfrm>
        <a:prstGeom prst="rect">
          <a:avLst/>
        </a:prstGeom>
        <a:ln w="28575">
          <a:solidFill>
            <a:schemeClr val="tx1"/>
          </a:solid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85" zoomScaleNormal="85" workbookViewId="0">
      <selection activeCell="C31" sqref="C31"/>
    </sheetView>
  </sheetViews>
  <sheetFormatPr defaultColWidth="9.1796875" defaultRowHeight="15.5" x14ac:dyDescent="0.35"/>
  <cols>
    <col min="1" max="1" width="21.1796875" style="1" customWidth="1"/>
    <col min="2" max="2" width="8" style="1" customWidth="1"/>
    <col min="3" max="3" width="9.7265625" style="1" customWidth="1"/>
    <col min="4" max="4" width="11.1796875" style="1" customWidth="1"/>
    <col min="5" max="5" width="11.453125" style="1" customWidth="1"/>
    <col min="6" max="7" width="16.54296875" style="1" customWidth="1"/>
    <col min="8" max="8" width="16.453125" style="1" customWidth="1"/>
    <col min="9" max="9" width="14.81640625" style="1" customWidth="1"/>
    <col min="10" max="16384" width="9.1796875" style="1"/>
  </cols>
  <sheetData>
    <row r="1" spans="1:10" ht="19" thickBot="1" x14ac:dyDescent="0.5">
      <c r="A1" s="196" t="s">
        <v>553</v>
      </c>
      <c r="B1" s="197"/>
      <c r="C1" s="197"/>
      <c r="D1" s="197"/>
      <c r="E1" s="197"/>
      <c r="F1" s="197"/>
      <c r="G1" s="197"/>
      <c r="H1" s="197"/>
      <c r="I1" s="197"/>
      <c r="J1" s="198"/>
    </row>
    <row r="2" spans="1:10" ht="18.649999999999999" customHeight="1" thickBot="1" x14ac:dyDescent="0.55000000000000004">
      <c r="A2" s="199" t="s">
        <v>48</v>
      </c>
      <c r="B2" s="200"/>
      <c r="C2" s="200"/>
      <c r="D2" s="200"/>
      <c r="E2" s="200"/>
      <c r="F2" s="200"/>
      <c r="G2" s="200"/>
      <c r="H2" s="213" t="s">
        <v>16</v>
      </c>
      <c r="I2" s="214"/>
      <c r="J2" s="215"/>
    </row>
    <row r="3" spans="1:10" ht="50.15" customHeight="1" thickBot="1" x14ac:dyDescent="0.4">
      <c r="A3" s="72" t="s">
        <v>15</v>
      </c>
      <c r="B3" s="73" t="s">
        <v>14</v>
      </c>
      <c r="C3" s="73" t="s">
        <v>13</v>
      </c>
      <c r="D3" s="74" t="s">
        <v>12</v>
      </c>
      <c r="E3" s="74" t="s">
        <v>11</v>
      </c>
      <c r="F3" s="74" t="s">
        <v>32</v>
      </c>
      <c r="G3" s="84" t="s">
        <v>47</v>
      </c>
      <c r="H3" s="78" t="s">
        <v>10</v>
      </c>
      <c r="I3" s="74" t="s">
        <v>9</v>
      </c>
      <c r="J3" s="75" t="s">
        <v>8</v>
      </c>
    </row>
    <row r="4" spans="1:10" ht="16" thickBot="1" x14ac:dyDescent="0.4">
      <c r="A4" s="66" t="s">
        <v>50</v>
      </c>
      <c r="B4" s="67">
        <v>10</v>
      </c>
      <c r="C4" s="67">
        <v>1</v>
      </c>
      <c r="D4" s="68">
        <v>2</v>
      </c>
      <c r="E4" s="50">
        <f>10*D4</f>
        <v>20</v>
      </c>
      <c r="F4" s="201"/>
      <c r="G4" s="210" t="s">
        <v>46</v>
      </c>
      <c r="H4" s="69"/>
      <c r="I4" s="70" t="s">
        <v>7</v>
      </c>
      <c r="J4" s="71" t="s">
        <v>34</v>
      </c>
    </row>
    <row r="5" spans="1:10" ht="15.65" customHeight="1" x14ac:dyDescent="0.35">
      <c r="A5" s="35" t="s">
        <v>5</v>
      </c>
      <c r="B5" s="28">
        <v>10</v>
      </c>
      <c r="C5" s="28">
        <v>0.25</v>
      </c>
      <c r="D5" s="31">
        <v>0.5</v>
      </c>
      <c r="E5" s="34">
        <f t="shared" ref="E5:E19" si="0">10*D5</f>
        <v>5</v>
      </c>
      <c r="F5" s="202"/>
      <c r="G5" s="211"/>
      <c r="H5" s="205" t="s">
        <v>33</v>
      </c>
      <c r="I5" s="22" t="s">
        <v>7</v>
      </c>
      <c r="J5" s="21" t="s">
        <v>35</v>
      </c>
    </row>
    <row r="6" spans="1:10" x14ac:dyDescent="0.35">
      <c r="A6" s="36" t="s">
        <v>17</v>
      </c>
      <c r="B6" s="28">
        <v>5</v>
      </c>
      <c r="C6" s="28">
        <v>0.05</v>
      </c>
      <c r="D6" s="31">
        <v>0.2</v>
      </c>
      <c r="E6" s="34">
        <f t="shared" si="0"/>
        <v>2</v>
      </c>
      <c r="F6" s="202"/>
      <c r="G6" s="211"/>
      <c r="H6" s="206"/>
      <c r="I6" s="20" t="s">
        <v>36</v>
      </c>
      <c r="J6" s="19" t="s">
        <v>37</v>
      </c>
    </row>
    <row r="7" spans="1:10" ht="16" thickBot="1" x14ac:dyDescent="0.4">
      <c r="A7" s="36" t="s">
        <v>4</v>
      </c>
      <c r="B7" s="28">
        <v>100</v>
      </c>
      <c r="C7" s="28">
        <v>2</v>
      </c>
      <c r="D7" s="31">
        <v>0.4</v>
      </c>
      <c r="E7" s="34">
        <f t="shared" si="0"/>
        <v>4</v>
      </c>
      <c r="F7" s="202"/>
      <c r="G7" s="211"/>
      <c r="H7" s="206"/>
      <c r="I7" s="18" t="s">
        <v>2</v>
      </c>
      <c r="J7" s="17" t="s">
        <v>38</v>
      </c>
    </row>
    <row r="8" spans="1:10" ht="16" thickBot="1" x14ac:dyDescent="0.4">
      <c r="A8" s="56" t="s">
        <v>18</v>
      </c>
      <c r="B8" s="29">
        <v>20</v>
      </c>
      <c r="C8" s="29">
        <v>1</v>
      </c>
      <c r="D8" s="32">
        <v>1</v>
      </c>
      <c r="E8" s="44">
        <f t="shared" si="0"/>
        <v>10</v>
      </c>
      <c r="F8" s="203"/>
      <c r="G8" s="212"/>
      <c r="H8" s="207" t="s">
        <v>27</v>
      </c>
      <c r="I8" s="16" t="s">
        <v>39</v>
      </c>
      <c r="J8" s="15" t="s">
        <v>3</v>
      </c>
    </row>
    <row r="9" spans="1:10" x14ac:dyDescent="0.35">
      <c r="A9" s="39" t="s">
        <v>19</v>
      </c>
      <c r="B9" s="40">
        <v>10</v>
      </c>
      <c r="C9" s="46">
        <v>0.3</v>
      </c>
      <c r="D9" s="47">
        <v>0.6</v>
      </c>
      <c r="E9" s="57">
        <f t="shared" si="0"/>
        <v>6</v>
      </c>
      <c r="F9" s="63" t="s">
        <v>20</v>
      </c>
      <c r="G9" s="82" t="s">
        <v>45</v>
      </c>
      <c r="H9" s="208"/>
      <c r="I9" s="14" t="s">
        <v>40</v>
      </c>
      <c r="J9" s="13" t="s">
        <v>41</v>
      </c>
    </row>
    <row r="10" spans="1:10" ht="16" thickBot="1" x14ac:dyDescent="0.4">
      <c r="A10" s="33" t="s">
        <v>51</v>
      </c>
      <c r="B10" s="30">
        <v>10</v>
      </c>
      <c r="C10" s="9">
        <v>0.16</v>
      </c>
      <c r="D10" s="27">
        <v>0.32</v>
      </c>
      <c r="E10" s="58">
        <f t="shared" si="0"/>
        <v>3.2</v>
      </c>
      <c r="F10" s="64">
        <v>399</v>
      </c>
      <c r="G10" s="76" t="s">
        <v>21</v>
      </c>
      <c r="H10" s="209"/>
      <c r="I10" s="12" t="s">
        <v>2</v>
      </c>
      <c r="J10" s="11" t="s">
        <v>42</v>
      </c>
    </row>
    <row r="11" spans="1:10" ht="16" thickBot="1" x14ac:dyDescent="0.4">
      <c r="A11" s="10" t="s">
        <v>22</v>
      </c>
      <c r="B11" s="30">
        <v>10</v>
      </c>
      <c r="C11" s="9">
        <v>0.25</v>
      </c>
      <c r="D11" s="27">
        <v>0.5</v>
      </c>
      <c r="E11" s="58">
        <f t="shared" si="0"/>
        <v>5</v>
      </c>
      <c r="F11" s="64">
        <v>378</v>
      </c>
      <c r="G11" s="76" t="s">
        <v>23</v>
      </c>
      <c r="H11" s="79" t="s">
        <v>49</v>
      </c>
      <c r="I11" s="70" t="s">
        <v>43</v>
      </c>
      <c r="J11" s="71" t="s">
        <v>6</v>
      </c>
    </row>
    <row r="12" spans="1:10" ht="16" thickBot="1" x14ac:dyDescent="0.4">
      <c r="A12" s="10" t="s">
        <v>24</v>
      </c>
      <c r="B12" s="30">
        <v>10</v>
      </c>
      <c r="C12" s="9">
        <v>0.4</v>
      </c>
      <c r="D12" s="27">
        <v>0.8</v>
      </c>
      <c r="E12" s="58">
        <f t="shared" si="0"/>
        <v>8</v>
      </c>
      <c r="F12" s="64">
        <v>172</v>
      </c>
      <c r="G12" s="77" t="s">
        <v>53</v>
      </c>
      <c r="H12" s="194" t="s">
        <v>577</v>
      </c>
      <c r="I12" s="80" t="s">
        <v>44</v>
      </c>
      <c r="J12" s="81"/>
    </row>
    <row r="13" spans="1:10" x14ac:dyDescent="0.35">
      <c r="A13" s="10" t="s">
        <v>25</v>
      </c>
      <c r="B13" s="30">
        <v>10</v>
      </c>
      <c r="C13" s="9">
        <v>0.2</v>
      </c>
      <c r="D13" s="27">
        <v>0.4</v>
      </c>
      <c r="E13" s="58">
        <f t="shared" si="0"/>
        <v>4</v>
      </c>
      <c r="F13" s="64">
        <v>247</v>
      </c>
      <c r="G13" s="61" t="s">
        <v>54</v>
      </c>
    </row>
    <row r="14" spans="1:10" x14ac:dyDescent="0.35">
      <c r="A14" s="10" t="s">
        <v>26</v>
      </c>
      <c r="B14" s="30">
        <v>10</v>
      </c>
      <c r="C14" s="9">
        <v>0.125</v>
      </c>
      <c r="D14" s="27">
        <v>0.25</v>
      </c>
      <c r="E14" s="58">
        <f t="shared" si="0"/>
        <v>2.5</v>
      </c>
      <c r="F14" s="64">
        <v>72</v>
      </c>
      <c r="G14" s="60"/>
    </row>
    <row r="15" spans="1:10" x14ac:dyDescent="0.35">
      <c r="A15" s="10" t="s">
        <v>28</v>
      </c>
      <c r="B15" s="30">
        <v>10</v>
      </c>
      <c r="C15" s="9">
        <v>0.125</v>
      </c>
      <c r="D15" s="27">
        <v>0.25</v>
      </c>
      <c r="E15" s="58">
        <f t="shared" si="0"/>
        <v>2.5</v>
      </c>
      <c r="F15" s="64">
        <v>569</v>
      </c>
      <c r="G15" s="60"/>
      <c r="H15" s="8"/>
    </row>
    <row r="16" spans="1:10" x14ac:dyDescent="0.35">
      <c r="A16" s="10" t="s">
        <v>29</v>
      </c>
      <c r="B16" s="30">
        <v>10</v>
      </c>
      <c r="C16" s="9">
        <v>0.3</v>
      </c>
      <c r="D16" s="27">
        <v>0.6</v>
      </c>
      <c r="E16" s="58">
        <f t="shared" si="0"/>
        <v>6</v>
      </c>
      <c r="F16" s="64">
        <v>798</v>
      </c>
      <c r="G16" s="60"/>
      <c r="H16" s="6"/>
      <c r="I16" s="5"/>
      <c r="J16" s="7"/>
    </row>
    <row r="17" spans="1:10" ht="16" thickBot="1" x14ac:dyDescent="0.4">
      <c r="A17" s="41" t="s">
        <v>30</v>
      </c>
      <c r="B17" s="42">
        <v>10</v>
      </c>
      <c r="C17" s="48">
        <v>0.22500000000000001</v>
      </c>
      <c r="D17" s="49">
        <v>0.45</v>
      </c>
      <c r="E17" s="59">
        <f t="shared" si="0"/>
        <v>4.5</v>
      </c>
      <c r="F17" s="65">
        <v>111</v>
      </c>
      <c r="G17" s="62" t="s">
        <v>55</v>
      </c>
      <c r="H17" s="6"/>
      <c r="I17" s="5"/>
      <c r="J17" s="7"/>
    </row>
    <row r="18" spans="1:10" x14ac:dyDescent="0.35">
      <c r="A18" s="43" t="s">
        <v>1</v>
      </c>
      <c r="B18" s="51" t="s">
        <v>52</v>
      </c>
      <c r="C18" s="52"/>
      <c r="D18" s="53">
        <v>2</v>
      </c>
      <c r="E18" s="50">
        <f t="shared" si="0"/>
        <v>20</v>
      </c>
      <c r="F18" s="54"/>
      <c r="G18" s="54"/>
      <c r="H18" s="6"/>
      <c r="I18" s="5"/>
      <c r="J18" s="7"/>
    </row>
    <row r="19" spans="1:10" ht="16" thickBot="1" x14ac:dyDescent="0.4">
      <c r="A19" s="26" t="s">
        <v>0</v>
      </c>
      <c r="B19" s="37"/>
      <c r="C19" s="37"/>
      <c r="D19" s="45">
        <f>20-SUM(D4:D18)</f>
        <v>9.73</v>
      </c>
      <c r="E19" s="38">
        <f t="shared" si="0"/>
        <v>97.300000000000011</v>
      </c>
      <c r="F19" s="54"/>
      <c r="G19" s="54"/>
      <c r="H19" s="6"/>
      <c r="I19" s="5"/>
      <c r="J19" s="7"/>
    </row>
    <row r="20" spans="1:10" x14ac:dyDescent="0.35">
      <c r="A20" s="23"/>
      <c r="B20" s="204" t="s">
        <v>31</v>
      </c>
      <c r="C20" s="204"/>
      <c r="D20" s="83">
        <f>SUM(D4:D19)</f>
        <v>20</v>
      </c>
      <c r="E20" s="83">
        <f>SUM(E4:E19)</f>
        <v>200</v>
      </c>
      <c r="F20" s="25"/>
      <c r="G20" s="25"/>
      <c r="H20" s="6"/>
      <c r="I20" s="5"/>
      <c r="J20" s="7"/>
    </row>
    <row r="21" spans="1:10" x14ac:dyDescent="0.35">
      <c r="A21" s="23"/>
      <c r="B21" s="24"/>
      <c r="C21" s="24"/>
      <c r="D21" s="25"/>
      <c r="E21" s="25"/>
      <c r="F21" s="25"/>
      <c r="G21" s="25"/>
      <c r="H21" s="6"/>
      <c r="I21" s="5"/>
      <c r="J21" s="7"/>
    </row>
    <row r="22" spans="1:10" ht="28.5" customHeight="1" x14ac:dyDescent="0.35">
      <c r="A22" s="268" t="s">
        <v>578</v>
      </c>
      <c r="B22" s="268"/>
      <c r="C22" s="268"/>
      <c r="D22" s="268"/>
      <c r="E22" s="268"/>
      <c r="F22" s="268"/>
      <c r="G22" s="268"/>
      <c r="H22" s="268"/>
      <c r="I22" s="268"/>
      <c r="J22" s="268"/>
    </row>
    <row r="23" spans="1:10" x14ac:dyDescent="0.35">
      <c r="A23" s="268"/>
      <c r="B23" s="268"/>
      <c r="C23" s="268"/>
      <c r="D23" s="268"/>
      <c r="E23" s="268"/>
      <c r="F23" s="268"/>
      <c r="G23" s="268"/>
      <c r="H23" s="268"/>
      <c r="I23" s="268"/>
      <c r="J23" s="268"/>
    </row>
    <row r="24" spans="1:10" x14ac:dyDescent="0.35">
      <c r="A24" s="268"/>
      <c r="B24" s="268"/>
      <c r="C24" s="268"/>
      <c r="D24" s="268"/>
      <c r="E24" s="268"/>
      <c r="F24" s="268"/>
      <c r="G24" s="268"/>
      <c r="H24" s="268"/>
      <c r="I24" s="268"/>
      <c r="J24" s="268"/>
    </row>
    <row r="25" spans="1:10" x14ac:dyDescent="0.35">
      <c r="A25" s="268"/>
      <c r="B25" s="268"/>
      <c r="C25" s="268"/>
      <c r="D25" s="268"/>
      <c r="E25" s="268"/>
      <c r="F25" s="268"/>
      <c r="G25" s="268"/>
      <c r="H25" s="268"/>
      <c r="I25" s="268"/>
      <c r="J25" s="268"/>
    </row>
    <row r="26" spans="1:10" ht="15.65" customHeight="1" x14ac:dyDescent="0.35">
      <c r="B26" s="2"/>
      <c r="C26" s="2"/>
      <c r="D26" s="2"/>
      <c r="E26" s="2"/>
      <c r="F26" s="55"/>
      <c r="G26" s="55"/>
      <c r="H26" s="6"/>
      <c r="I26" s="5"/>
      <c r="J26" s="4"/>
    </row>
    <row r="27" spans="1:10" x14ac:dyDescent="0.35">
      <c r="A27" s="2"/>
      <c r="B27" s="2"/>
      <c r="C27" s="2"/>
      <c r="D27" s="2"/>
      <c r="E27" s="2"/>
      <c r="F27" s="55"/>
      <c r="G27" s="55"/>
    </row>
    <row r="28" spans="1:10" x14ac:dyDescent="0.35">
      <c r="A28" s="2"/>
      <c r="B28" s="2"/>
      <c r="C28" s="2"/>
      <c r="D28" s="2"/>
      <c r="E28" s="2"/>
      <c r="F28" s="55"/>
      <c r="G28" s="55"/>
      <c r="H28" s="3"/>
    </row>
    <row r="29" spans="1:10" x14ac:dyDescent="0.35">
      <c r="A29" s="2"/>
      <c r="B29" s="2"/>
      <c r="C29" s="2"/>
      <c r="D29" s="2"/>
      <c r="E29" s="2"/>
      <c r="F29" s="55"/>
      <c r="G29" s="55"/>
    </row>
    <row r="30" spans="1:10" ht="14.5" customHeight="1" x14ac:dyDescent="0.35">
      <c r="A30" s="2"/>
      <c r="B30" s="2"/>
      <c r="C30" s="2"/>
      <c r="D30" s="2"/>
      <c r="E30" s="2"/>
      <c r="F30" s="55"/>
      <c r="G30" s="55"/>
    </row>
    <row r="31" spans="1:10" x14ac:dyDescent="0.35">
      <c r="A31" s="2"/>
      <c r="B31" s="2"/>
      <c r="C31" s="2"/>
      <c r="D31" s="2"/>
      <c r="E31" s="2"/>
      <c r="F31" s="55"/>
      <c r="G31" s="55"/>
    </row>
    <row r="32" spans="1:10" x14ac:dyDescent="0.35">
      <c r="A32" s="2"/>
      <c r="B32" s="2"/>
      <c r="C32" s="2"/>
      <c r="D32" s="2"/>
      <c r="E32" s="2"/>
      <c r="F32" s="55"/>
      <c r="G32" s="55"/>
    </row>
    <row r="33" spans="1:7" x14ac:dyDescent="0.35">
      <c r="A33" s="2"/>
      <c r="B33" s="2"/>
      <c r="C33" s="2"/>
      <c r="D33" s="2"/>
      <c r="E33" s="2"/>
      <c r="F33" s="55"/>
      <c r="G33" s="55"/>
    </row>
    <row r="34" spans="1:7" x14ac:dyDescent="0.35">
      <c r="A34" s="2"/>
      <c r="B34" s="2"/>
      <c r="C34" s="2"/>
      <c r="D34" s="2"/>
      <c r="E34" s="2"/>
      <c r="F34" s="55"/>
      <c r="G34" s="55"/>
    </row>
    <row r="35" spans="1:7" x14ac:dyDescent="0.35">
      <c r="A35" s="2"/>
      <c r="B35" s="2"/>
      <c r="C35" s="2"/>
      <c r="D35" s="2"/>
      <c r="E35" s="2"/>
      <c r="F35" s="55"/>
      <c r="G35" s="55"/>
    </row>
    <row r="36" spans="1:7" x14ac:dyDescent="0.35">
      <c r="A36" s="2"/>
      <c r="B36" s="2"/>
      <c r="C36" s="2"/>
      <c r="D36" s="2"/>
      <c r="E36" s="2"/>
      <c r="F36" s="55"/>
      <c r="G36" s="55"/>
    </row>
    <row r="37" spans="1:7" x14ac:dyDescent="0.35">
      <c r="A37" s="2"/>
      <c r="B37" s="2"/>
      <c r="C37" s="2"/>
      <c r="D37" s="2"/>
      <c r="E37" s="2"/>
      <c r="F37" s="55"/>
      <c r="G37" s="55"/>
    </row>
    <row r="38" spans="1:7" x14ac:dyDescent="0.35">
      <c r="A38" s="2"/>
      <c r="B38" s="2"/>
      <c r="C38" s="2"/>
      <c r="D38" s="2"/>
      <c r="E38" s="2"/>
      <c r="F38" s="2"/>
      <c r="G38" s="2"/>
    </row>
  </sheetData>
  <mergeCells count="9">
    <mergeCell ref="A1:J1"/>
    <mergeCell ref="A2:G2"/>
    <mergeCell ref="A22:J25"/>
    <mergeCell ref="F4:F8"/>
    <mergeCell ref="B20:C20"/>
    <mergeCell ref="H5:H7"/>
    <mergeCell ref="H8:H10"/>
    <mergeCell ref="G4:G8"/>
    <mergeCell ref="H2:J2"/>
  </mergeCells>
  <pageMargins left="0" right="0" top="0" bottom="0" header="0" footer="0"/>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3"/>
  <sheetViews>
    <sheetView zoomScale="85" zoomScaleNormal="85" workbookViewId="0">
      <selection activeCell="A19" sqref="A19:Q23"/>
    </sheetView>
  </sheetViews>
  <sheetFormatPr defaultColWidth="9.1796875" defaultRowHeight="15.5" x14ac:dyDescent="0.35"/>
  <cols>
    <col min="1" max="1" width="21.7265625" style="96" customWidth="1"/>
    <col min="2" max="2" width="12.54296875" style="96" bestFit="1" customWidth="1"/>
    <col min="3" max="3" width="5.26953125" style="96" bestFit="1" customWidth="1"/>
    <col min="4" max="4" width="9.1796875" style="96" bestFit="1" customWidth="1"/>
    <col min="5" max="5" width="12.7265625" style="96" customWidth="1"/>
    <col min="6" max="6" width="15.453125" style="96" bestFit="1" customWidth="1"/>
    <col min="7" max="7" width="11.26953125" style="96" bestFit="1" customWidth="1"/>
    <col min="8" max="8" width="7" style="96" customWidth="1"/>
    <col min="9" max="9" width="7.81640625" style="96" customWidth="1"/>
    <col min="10" max="10" width="24.08984375" style="96" customWidth="1"/>
    <col min="11" max="11" width="12.54296875" style="96" bestFit="1" customWidth="1"/>
    <col min="12" max="12" width="8.7265625" style="96" customWidth="1"/>
    <col min="13" max="13" width="10.54296875" style="96" customWidth="1"/>
    <col min="14" max="14" width="12.7265625" style="96" customWidth="1"/>
    <col min="15" max="15" width="15.453125" style="96" bestFit="1" customWidth="1"/>
    <col min="16" max="17" width="8.453125" style="96" bestFit="1" customWidth="1"/>
    <col min="18" max="18" width="11.26953125" style="96" bestFit="1" customWidth="1"/>
    <col min="19" max="19" width="5.54296875" style="96" bestFit="1" customWidth="1"/>
    <col min="20" max="16384" width="9.1796875" style="96"/>
  </cols>
  <sheetData>
    <row r="1" spans="1:24" ht="21.75" customHeight="1" thickBot="1" x14ac:dyDescent="0.55000000000000004">
      <c r="A1" s="234" t="s">
        <v>530</v>
      </c>
      <c r="B1" s="235"/>
      <c r="C1" s="235"/>
      <c r="D1" s="235"/>
      <c r="E1" s="236"/>
      <c r="F1" s="237" t="s">
        <v>16</v>
      </c>
      <c r="G1" s="238"/>
      <c r="H1" s="239"/>
      <c r="I1"/>
      <c r="J1" s="242" t="s">
        <v>532</v>
      </c>
      <c r="K1" s="216"/>
      <c r="L1" s="216"/>
      <c r="M1" s="216"/>
      <c r="N1" s="217"/>
      <c r="O1" s="216" t="s">
        <v>16</v>
      </c>
      <c r="P1" s="216"/>
      <c r="Q1" s="217"/>
    </row>
    <row r="2" spans="1:24" ht="31.5" thickBot="1" x14ac:dyDescent="0.4">
      <c r="A2" s="117" t="s">
        <v>519</v>
      </c>
      <c r="B2" s="118">
        <v>10</v>
      </c>
      <c r="C2" s="118"/>
      <c r="D2" s="118"/>
      <c r="E2" s="119"/>
      <c r="F2" s="78" t="s">
        <v>10</v>
      </c>
      <c r="G2" s="74" t="s">
        <v>9</v>
      </c>
      <c r="H2" s="75" t="s">
        <v>8</v>
      </c>
      <c r="I2" s="99"/>
      <c r="J2" s="117" t="s">
        <v>519</v>
      </c>
      <c r="K2" s="118">
        <v>10</v>
      </c>
      <c r="L2" s="118"/>
      <c r="M2" s="118"/>
      <c r="N2" s="119"/>
      <c r="O2" s="130" t="s">
        <v>10</v>
      </c>
      <c r="P2" s="74" t="s">
        <v>9</v>
      </c>
      <c r="Q2" s="75" t="s">
        <v>8</v>
      </c>
    </row>
    <row r="3" spans="1:24" ht="16" thickBot="1" x14ac:dyDescent="0.4">
      <c r="A3" s="131" t="s">
        <v>520</v>
      </c>
      <c r="B3" s="116">
        <v>50</v>
      </c>
      <c r="C3" s="116"/>
      <c r="D3" s="116"/>
      <c r="E3" s="132"/>
      <c r="F3" s="153"/>
      <c r="G3" s="154" t="s">
        <v>533</v>
      </c>
      <c r="H3" s="155" t="s">
        <v>534</v>
      </c>
      <c r="I3" s="99"/>
      <c r="J3" s="129" t="s">
        <v>520</v>
      </c>
      <c r="K3" s="118">
        <v>50</v>
      </c>
      <c r="L3" s="118"/>
      <c r="M3" s="118"/>
      <c r="N3" s="119"/>
      <c r="O3" s="69"/>
      <c r="P3" s="70" t="s">
        <v>533</v>
      </c>
      <c r="Q3" s="71" t="s">
        <v>534</v>
      </c>
    </row>
    <row r="4" spans="1:24" ht="41.25" customHeight="1" thickBot="1" x14ac:dyDescent="0.4">
      <c r="A4" s="123" t="s">
        <v>15</v>
      </c>
      <c r="B4" s="124" t="s">
        <v>521</v>
      </c>
      <c r="C4" s="124" t="s">
        <v>522</v>
      </c>
      <c r="D4" s="124" t="s">
        <v>523</v>
      </c>
      <c r="E4" s="125" t="s">
        <v>529</v>
      </c>
      <c r="F4" s="218" t="s">
        <v>528</v>
      </c>
      <c r="G4" s="152" t="s">
        <v>39</v>
      </c>
      <c r="H4" s="151" t="s">
        <v>3</v>
      </c>
      <c r="I4" s="99"/>
      <c r="J4" s="123" t="s">
        <v>15</v>
      </c>
      <c r="K4" s="124" t="s">
        <v>521</v>
      </c>
      <c r="L4" s="124" t="s">
        <v>522</v>
      </c>
      <c r="M4" s="124" t="s">
        <v>523</v>
      </c>
      <c r="N4" s="125" t="s">
        <v>529</v>
      </c>
      <c r="O4" s="207" t="s">
        <v>527</v>
      </c>
      <c r="P4" s="16" t="s">
        <v>39</v>
      </c>
      <c r="Q4" s="15" t="s">
        <v>3</v>
      </c>
    </row>
    <row r="5" spans="1:24" x14ac:dyDescent="0.35">
      <c r="A5" s="120" t="s">
        <v>50</v>
      </c>
      <c r="B5" s="121">
        <v>10</v>
      </c>
      <c r="C5" s="121">
        <v>1</v>
      </c>
      <c r="D5" s="122">
        <f t="shared" ref="D5:D7" si="0">$B$3/B5*C5</f>
        <v>5</v>
      </c>
      <c r="E5" s="133">
        <f t="shared" ref="E5:E7" si="1">D5*$B$2</f>
        <v>50</v>
      </c>
      <c r="F5" s="218"/>
      <c r="G5" s="14" t="s">
        <v>535</v>
      </c>
      <c r="H5" s="13" t="s">
        <v>41</v>
      </c>
      <c r="I5" s="99"/>
      <c r="J5" s="120" t="s">
        <v>50</v>
      </c>
      <c r="K5" s="121">
        <v>10</v>
      </c>
      <c r="L5" s="121">
        <v>1</v>
      </c>
      <c r="M5" s="122">
        <f t="shared" ref="M5:M7" si="2">$B$3/K5*L5</f>
        <v>5</v>
      </c>
      <c r="N5" s="133">
        <f t="shared" ref="N5:N7" si="3">M5*$B$2</f>
        <v>50</v>
      </c>
      <c r="O5" s="218"/>
      <c r="P5" s="220" t="s">
        <v>535</v>
      </c>
      <c r="Q5" s="222" t="s">
        <v>6</v>
      </c>
    </row>
    <row r="6" spans="1:24" ht="16" thickBot="1" x14ac:dyDescent="0.4">
      <c r="A6" s="36" t="s">
        <v>5</v>
      </c>
      <c r="B6" s="106">
        <v>10</v>
      </c>
      <c r="C6" s="106">
        <v>0.2</v>
      </c>
      <c r="D6" s="108">
        <f t="shared" si="0"/>
        <v>1</v>
      </c>
      <c r="E6" s="134">
        <f t="shared" si="1"/>
        <v>10</v>
      </c>
      <c r="F6" s="219"/>
      <c r="G6" s="12" t="s">
        <v>2</v>
      </c>
      <c r="H6" s="11" t="s">
        <v>41</v>
      </c>
      <c r="I6" s="99"/>
      <c r="J6" s="36" t="s">
        <v>5</v>
      </c>
      <c r="K6" s="106">
        <v>10</v>
      </c>
      <c r="L6" s="106">
        <v>0.25</v>
      </c>
      <c r="M6" s="108">
        <f t="shared" si="2"/>
        <v>1.25</v>
      </c>
      <c r="N6" s="134">
        <f t="shared" si="3"/>
        <v>12.5</v>
      </c>
      <c r="O6" s="219"/>
      <c r="P6" s="221"/>
      <c r="Q6" s="223"/>
    </row>
    <row r="7" spans="1:24" ht="16" thickBot="1" x14ac:dyDescent="0.4">
      <c r="A7" s="36" t="s">
        <v>524</v>
      </c>
      <c r="B7" s="106">
        <v>2</v>
      </c>
      <c r="C7" s="106">
        <v>0.04</v>
      </c>
      <c r="D7" s="108">
        <f t="shared" si="0"/>
        <v>1</v>
      </c>
      <c r="E7" s="134">
        <f t="shared" si="1"/>
        <v>10</v>
      </c>
      <c r="F7" s="69" t="s">
        <v>49</v>
      </c>
      <c r="G7" s="70" t="s">
        <v>43</v>
      </c>
      <c r="H7" s="71" t="s">
        <v>6</v>
      </c>
      <c r="I7" s="97"/>
      <c r="J7" s="36" t="s">
        <v>524</v>
      </c>
      <c r="K7" s="106">
        <v>2</v>
      </c>
      <c r="L7" s="106">
        <v>0.04</v>
      </c>
      <c r="M7" s="108">
        <f t="shared" si="2"/>
        <v>1</v>
      </c>
      <c r="N7" s="134">
        <f t="shared" si="3"/>
        <v>10</v>
      </c>
      <c r="O7" s="69" t="s">
        <v>49</v>
      </c>
      <c r="P7" s="70" t="s">
        <v>43</v>
      </c>
      <c r="Q7" s="71" t="s">
        <v>6</v>
      </c>
    </row>
    <row r="8" spans="1:24" ht="16" thickBot="1" x14ac:dyDescent="0.4">
      <c r="A8" s="135" t="s">
        <v>573</v>
      </c>
      <c r="B8" s="136">
        <v>10</v>
      </c>
      <c r="C8" s="136">
        <v>0.3</v>
      </c>
      <c r="D8" s="137">
        <f>$B$3/B8*C8</f>
        <v>1.5</v>
      </c>
      <c r="E8" s="138">
        <f>D8*$B$2</f>
        <v>15</v>
      </c>
      <c r="F8" s="193" t="s">
        <v>577</v>
      </c>
      <c r="G8" s="140" t="s">
        <v>44</v>
      </c>
      <c r="H8" s="141"/>
      <c r="J8" s="135" t="s">
        <v>575</v>
      </c>
      <c r="K8" s="136">
        <v>10</v>
      </c>
      <c r="L8" s="136">
        <v>0.3</v>
      </c>
      <c r="M8" s="137">
        <f>$B$3/K8*L8</f>
        <v>1.5</v>
      </c>
      <c r="N8" s="138">
        <f>M8*$B$2</f>
        <v>15</v>
      </c>
      <c r="O8" s="193" t="s">
        <v>577</v>
      </c>
      <c r="P8" s="140" t="s">
        <v>44</v>
      </c>
      <c r="Q8" s="141"/>
    </row>
    <row r="9" spans="1:24" ht="16" thickBot="1" x14ac:dyDescent="0.4">
      <c r="A9" s="135" t="s">
        <v>574</v>
      </c>
      <c r="B9" s="136">
        <v>10</v>
      </c>
      <c r="C9" s="136">
        <v>0.3</v>
      </c>
      <c r="D9" s="137">
        <f>$B$3/B9*C9</f>
        <v>1.5</v>
      </c>
      <c r="E9" s="138">
        <f>D9*$B$2</f>
        <v>15</v>
      </c>
      <c r="F9" s="126"/>
      <c r="G9" s="126"/>
      <c r="H9" s="126"/>
      <c r="J9" s="135" t="s">
        <v>576</v>
      </c>
      <c r="K9" s="136">
        <v>10</v>
      </c>
      <c r="L9" s="136">
        <v>0.3</v>
      </c>
      <c r="M9" s="137">
        <f>$B$3/K9*L9</f>
        <v>1.5</v>
      </c>
      <c r="N9" s="138">
        <f>M9*$B$2</f>
        <v>15</v>
      </c>
      <c r="O9" s="126"/>
      <c r="P9" s="126"/>
      <c r="Q9" s="126"/>
    </row>
    <row r="10" spans="1:24" x14ac:dyDescent="0.35">
      <c r="A10" s="100" t="s">
        <v>525</v>
      </c>
      <c r="B10" s="107">
        <v>25</v>
      </c>
      <c r="C10" s="107">
        <v>0.5</v>
      </c>
      <c r="D10" s="109">
        <f>$B$3/B10*C10</f>
        <v>1</v>
      </c>
      <c r="E10" s="110">
        <f>D10*$B$2</f>
        <v>10</v>
      </c>
      <c r="F10" s="126"/>
      <c r="G10" s="126"/>
      <c r="H10" s="126"/>
      <c r="J10" s="100" t="s">
        <v>525</v>
      </c>
      <c r="K10" s="107">
        <v>25</v>
      </c>
      <c r="L10" s="107">
        <v>0.5</v>
      </c>
      <c r="M10" s="109">
        <f>$B$3/K10*L10</f>
        <v>1</v>
      </c>
      <c r="N10" s="110">
        <f>M10*$B$2</f>
        <v>10</v>
      </c>
      <c r="O10" s="126"/>
      <c r="P10" s="126"/>
      <c r="Q10" s="126"/>
    </row>
    <row r="11" spans="1:24" x14ac:dyDescent="0.35">
      <c r="A11" s="103" t="s">
        <v>4</v>
      </c>
      <c r="B11" s="101">
        <v>100</v>
      </c>
      <c r="C11" s="101">
        <v>0</v>
      </c>
      <c r="D11" s="111">
        <f>$B$3/B11*C11</f>
        <v>0</v>
      </c>
      <c r="E11" s="112">
        <f>D11*$B$2</f>
        <v>0</v>
      </c>
      <c r="F11" s="126"/>
      <c r="G11" s="126"/>
      <c r="H11" s="126"/>
      <c r="J11" s="103" t="s">
        <v>4</v>
      </c>
      <c r="K11" s="101">
        <v>100</v>
      </c>
      <c r="L11" s="101">
        <v>2</v>
      </c>
      <c r="M11" s="111">
        <f>$B$3/K11*L11</f>
        <v>1</v>
      </c>
      <c r="N11" s="112">
        <f>M11*$B$2</f>
        <v>10</v>
      </c>
      <c r="O11" s="126"/>
      <c r="P11" s="126"/>
      <c r="Q11" s="126"/>
    </row>
    <row r="12" spans="1:24" x14ac:dyDescent="0.35">
      <c r="A12" s="104" t="s">
        <v>538</v>
      </c>
      <c r="B12" s="139" t="s">
        <v>536</v>
      </c>
      <c r="C12" s="101"/>
      <c r="D12" s="113">
        <v>1.5</v>
      </c>
      <c r="E12" s="114">
        <f>D12*B2</f>
        <v>15</v>
      </c>
      <c r="F12" s="126"/>
      <c r="G12" s="126"/>
      <c r="H12" s="126"/>
      <c r="J12" s="104" t="s">
        <v>539</v>
      </c>
      <c r="K12" s="139" t="s">
        <v>537</v>
      </c>
      <c r="L12" s="101"/>
      <c r="M12" s="113">
        <v>3</v>
      </c>
      <c r="N12" s="114">
        <f>M12*K2</f>
        <v>30</v>
      </c>
      <c r="O12" s="126"/>
      <c r="P12" s="126"/>
      <c r="Q12" s="126"/>
    </row>
    <row r="13" spans="1:24" ht="16" thickBot="1" x14ac:dyDescent="0.4">
      <c r="A13" s="105" t="s">
        <v>526</v>
      </c>
      <c r="B13" s="102"/>
      <c r="C13" s="102"/>
      <c r="D13" s="102"/>
      <c r="E13" s="115">
        <f>$B$2*$B$3-SUM(E5:E12)</f>
        <v>375</v>
      </c>
      <c r="F13" s="126"/>
      <c r="G13" s="126"/>
      <c r="H13" s="126"/>
      <c r="J13" s="105" t="s">
        <v>526</v>
      </c>
      <c r="K13" s="102"/>
      <c r="L13" s="102"/>
      <c r="M13" s="102"/>
      <c r="N13" s="115">
        <f>$B$2*$B$3-SUM(N5:N12)</f>
        <v>347.5</v>
      </c>
      <c r="O13" s="126"/>
      <c r="P13" s="126"/>
      <c r="Q13" s="126"/>
    </row>
    <row r="14" spans="1:24" s="97" customFormat="1" ht="16" thickBot="1" x14ac:dyDescent="0.4">
      <c r="O14" s="146"/>
      <c r="P14" s="146"/>
    </row>
    <row r="15" spans="1:24" ht="16" thickBot="1" x14ac:dyDescent="0.4">
      <c r="A15" s="149" t="s">
        <v>531</v>
      </c>
      <c r="B15" s="240" t="s">
        <v>555</v>
      </c>
      <c r="C15" s="240"/>
      <c r="D15" s="240"/>
      <c r="E15" s="240"/>
      <c r="F15" s="241"/>
      <c r="G15" s="99"/>
      <c r="H15" s="99"/>
      <c r="I15" s="97"/>
      <c r="J15" s="150" t="s">
        <v>531</v>
      </c>
      <c r="K15" s="240" t="s">
        <v>555</v>
      </c>
      <c r="L15" s="240"/>
      <c r="M15" s="240"/>
      <c r="N15" s="241"/>
      <c r="O15" s="147"/>
      <c r="P15" s="147"/>
      <c r="Q15" s="99"/>
      <c r="R15" s="99"/>
      <c r="S15" s="99"/>
      <c r="T15" s="99"/>
      <c r="U15" s="99"/>
      <c r="V15"/>
      <c r="W15"/>
      <c r="X15"/>
    </row>
    <row r="16" spans="1:24" ht="15.75" customHeight="1" x14ac:dyDescent="0.35">
      <c r="A16" s="148" t="s">
        <v>559</v>
      </c>
      <c r="B16" s="226" t="s">
        <v>556</v>
      </c>
      <c r="C16" s="226"/>
      <c r="D16" s="226"/>
      <c r="E16" s="226"/>
      <c r="F16" s="226"/>
      <c r="G16" s="127"/>
      <c r="H16" s="127"/>
      <c r="J16" s="148" t="s">
        <v>560</v>
      </c>
      <c r="K16" s="228" t="s">
        <v>561</v>
      </c>
      <c r="L16" s="229"/>
      <c r="M16" s="229"/>
      <c r="N16" s="230"/>
      <c r="O16" s="145"/>
      <c r="P16" s="127"/>
      <c r="Q16" s="127"/>
    </row>
    <row r="17" spans="1:17" ht="16.5" customHeight="1" x14ac:dyDescent="0.35">
      <c r="A17" s="144" t="s">
        <v>558</v>
      </c>
      <c r="B17" s="227" t="s">
        <v>557</v>
      </c>
      <c r="C17" s="227"/>
      <c r="D17" s="227"/>
      <c r="E17" s="227"/>
      <c r="F17" s="227"/>
      <c r="G17" s="128"/>
      <c r="H17" s="128"/>
      <c r="J17" s="144" t="s">
        <v>563</v>
      </c>
      <c r="K17" s="231" t="s">
        <v>562</v>
      </c>
      <c r="L17" s="232"/>
      <c r="M17" s="232"/>
      <c r="N17" s="233"/>
      <c r="O17" s="145"/>
      <c r="P17" s="128"/>
      <c r="Q17" s="128"/>
    </row>
    <row r="18" spans="1:17" x14ac:dyDescent="0.35">
      <c r="A18"/>
      <c r="D18"/>
      <c r="E18"/>
      <c r="F18"/>
      <c r="G18"/>
      <c r="H18"/>
      <c r="O18" s="146"/>
      <c r="P18" s="146"/>
    </row>
    <row r="19" spans="1:17" x14ac:dyDescent="0.35">
      <c r="A19" s="224" t="s">
        <v>554</v>
      </c>
      <c r="B19" s="225"/>
      <c r="C19" s="225"/>
      <c r="D19" s="225"/>
      <c r="E19" s="225"/>
      <c r="F19" s="225"/>
      <c r="G19" s="225"/>
      <c r="H19" s="225"/>
      <c r="I19" s="225"/>
      <c r="J19" s="225"/>
      <c r="K19" s="225"/>
      <c r="L19" s="225"/>
      <c r="M19" s="225"/>
      <c r="N19" s="225"/>
      <c r="O19" s="225"/>
      <c r="P19" s="225"/>
      <c r="Q19" s="225"/>
    </row>
    <row r="20" spans="1:17" x14ac:dyDescent="0.35">
      <c r="A20" s="225"/>
      <c r="B20" s="225"/>
      <c r="C20" s="225"/>
      <c r="D20" s="225"/>
      <c r="E20" s="225"/>
      <c r="F20" s="225"/>
      <c r="G20" s="225"/>
      <c r="H20" s="225"/>
      <c r="I20" s="225"/>
      <c r="J20" s="225"/>
      <c r="K20" s="225"/>
      <c r="L20" s="225"/>
      <c r="M20" s="225"/>
      <c r="N20" s="225"/>
      <c r="O20" s="225"/>
      <c r="P20" s="225"/>
      <c r="Q20" s="225"/>
    </row>
    <row r="21" spans="1:17" x14ac:dyDescent="0.35">
      <c r="A21" s="225"/>
      <c r="B21" s="225"/>
      <c r="C21" s="225"/>
      <c r="D21" s="225"/>
      <c r="E21" s="225"/>
      <c r="F21" s="225"/>
      <c r="G21" s="225"/>
      <c r="H21" s="225"/>
      <c r="I21" s="225"/>
      <c r="J21" s="225"/>
      <c r="K21" s="225"/>
      <c r="L21" s="225"/>
      <c r="M21" s="225"/>
      <c r="N21" s="225"/>
      <c r="O21" s="225"/>
      <c r="P21" s="225"/>
      <c r="Q21" s="225"/>
    </row>
    <row r="22" spans="1:17" x14ac:dyDescent="0.35">
      <c r="A22" s="225"/>
      <c r="B22" s="225"/>
      <c r="C22" s="225"/>
      <c r="D22" s="225"/>
      <c r="E22" s="225"/>
      <c r="F22" s="225"/>
      <c r="G22" s="225"/>
      <c r="H22" s="225"/>
      <c r="I22" s="225"/>
      <c r="J22" s="225"/>
      <c r="K22" s="225"/>
      <c r="L22" s="225"/>
      <c r="M22" s="225"/>
      <c r="N22" s="225"/>
      <c r="O22" s="225"/>
      <c r="P22" s="225"/>
      <c r="Q22" s="225"/>
    </row>
    <row r="23" spans="1:17" x14ac:dyDescent="0.35">
      <c r="A23" s="225"/>
      <c r="B23" s="225"/>
      <c r="C23" s="225"/>
      <c r="D23" s="225"/>
      <c r="E23" s="225"/>
      <c r="F23" s="225"/>
      <c r="G23" s="225"/>
      <c r="H23" s="225"/>
      <c r="I23" s="225"/>
      <c r="J23" s="225"/>
      <c r="K23" s="225"/>
      <c r="L23" s="225"/>
      <c r="M23" s="225"/>
      <c r="N23" s="225"/>
      <c r="O23" s="225"/>
      <c r="P23" s="225"/>
      <c r="Q23" s="225"/>
    </row>
  </sheetData>
  <mergeCells count="15">
    <mergeCell ref="O1:Q1"/>
    <mergeCell ref="O4:O6"/>
    <mergeCell ref="P5:P6"/>
    <mergeCell ref="Q5:Q6"/>
    <mergeCell ref="A19:Q23"/>
    <mergeCell ref="B16:F16"/>
    <mergeCell ref="B17:F17"/>
    <mergeCell ref="K16:N16"/>
    <mergeCell ref="K17:N17"/>
    <mergeCell ref="A1:E1"/>
    <mergeCell ref="F1:H1"/>
    <mergeCell ref="F4:F6"/>
    <mergeCell ref="K15:N15"/>
    <mergeCell ref="B15:F15"/>
    <mergeCell ref="J1:N1"/>
  </mergeCells>
  <pageMargins left="0" right="0" top="0" bottom="0" header="0" footer="0"/>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zoomScale="85" zoomScaleNormal="85" workbookViewId="0">
      <selection activeCell="A34" sqref="A34:P38"/>
    </sheetView>
  </sheetViews>
  <sheetFormatPr defaultRowHeight="14.5" x14ac:dyDescent="0.35"/>
  <sheetData>
    <row r="1" spans="1:17" ht="19" thickBot="1" x14ac:dyDescent="0.5">
      <c r="A1" s="196" t="s">
        <v>564</v>
      </c>
      <c r="B1" s="243"/>
      <c r="C1" s="243"/>
      <c r="D1" s="243"/>
      <c r="E1" s="243"/>
      <c r="F1" s="243"/>
      <c r="G1" s="243"/>
      <c r="H1" s="243"/>
      <c r="I1" s="243"/>
      <c r="J1" s="243"/>
      <c r="K1" s="243"/>
      <c r="L1" s="243"/>
      <c r="M1" s="243"/>
      <c r="N1" s="243"/>
      <c r="O1" s="243"/>
      <c r="P1" s="243"/>
      <c r="Q1" s="244"/>
    </row>
    <row r="34" spans="1:17" ht="14.5" customHeight="1" x14ac:dyDescent="0.35">
      <c r="A34" s="245" t="s">
        <v>579</v>
      </c>
      <c r="B34" s="245"/>
      <c r="C34" s="245"/>
      <c r="D34" s="245"/>
      <c r="E34" s="245"/>
      <c r="F34" s="245"/>
      <c r="G34" s="245"/>
      <c r="H34" s="245"/>
      <c r="I34" s="245"/>
      <c r="J34" s="245"/>
      <c r="K34" s="245"/>
      <c r="L34" s="245"/>
      <c r="M34" s="245"/>
      <c r="N34" s="245"/>
      <c r="O34" s="245"/>
      <c r="P34" s="245"/>
      <c r="Q34" s="195"/>
    </row>
    <row r="35" spans="1:17" x14ac:dyDescent="0.35">
      <c r="A35" s="245"/>
      <c r="B35" s="245"/>
      <c r="C35" s="245"/>
      <c r="D35" s="245"/>
      <c r="E35" s="245"/>
      <c r="F35" s="245"/>
      <c r="G35" s="245"/>
      <c r="H35" s="245"/>
      <c r="I35" s="245"/>
      <c r="J35" s="245"/>
      <c r="K35" s="245"/>
      <c r="L35" s="245"/>
      <c r="M35" s="245"/>
      <c r="N35" s="245"/>
      <c r="O35" s="245"/>
      <c r="P35" s="245"/>
      <c r="Q35" s="195"/>
    </row>
    <row r="36" spans="1:17" x14ac:dyDescent="0.35">
      <c r="A36" s="245"/>
      <c r="B36" s="245"/>
      <c r="C36" s="245"/>
      <c r="D36" s="245"/>
      <c r="E36" s="245"/>
      <c r="F36" s="245"/>
      <c r="G36" s="245"/>
      <c r="H36" s="245"/>
      <c r="I36" s="245"/>
      <c r="J36" s="245"/>
      <c r="K36" s="245"/>
      <c r="L36" s="245"/>
      <c r="M36" s="245"/>
      <c r="N36" s="245"/>
      <c r="O36" s="245"/>
      <c r="P36" s="245"/>
      <c r="Q36" s="195"/>
    </row>
    <row r="37" spans="1:17" x14ac:dyDescent="0.35">
      <c r="A37" s="245"/>
      <c r="B37" s="245"/>
      <c r="C37" s="245"/>
      <c r="D37" s="245"/>
      <c r="E37" s="245"/>
      <c r="F37" s="245"/>
      <c r="G37" s="245"/>
      <c r="H37" s="245"/>
      <c r="I37" s="245"/>
      <c r="J37" s="245"/>
      <c r="K37" s="245"/>
      <c r="L37" s="245"/>
      <c r="M37" s="245"/>
      <c r="N37" s="245"/>
      <c r="O37" s="245"/>
      <c r="P37" s="245"/>
    </row>
    <row r="38" spans="1:17" x14ac:dyDescent="0.35">
      <c r="A38" s="245"/>
      <c r="B38" s="245"/>
      <c r="C38" s="245"/>
      <c r="D38" s="245"/>
      <c r="E38" s="245"/>
      <c r="F38" s="245"/>
      <c r="G38" s="245"/>
      <c r="H38" s="245"/>
      <c r="I38" s="245"/>
      <c r="J38" s="245"/>
      <c r="K38" s="245"/>
      <c r="L38" s="245"/>
      <c r="M38" s="245"/>
      <c r="N38" s="245"/>
      <c r="O38" s="245"/>
      <c r="P38" s="245"/>
    </row>
  </sheetData>
  <mergeCells count="2">
    <mergeCell ref="A1:Q1"/>
    <mergeCell ref="A34:P3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zoomScaleNormal="100" workbookViewId="0">
      <selection activeCell="D16" sqref="D16"/>
    </sheetView>
  </sheetViews>
  <sheetFormatPr defaultRowHeight="14.5" x14ac:dyDescent="0.35"/>
  <cols>
    <col min="1" max="1" width="26.1796875" customWidth="1"/>
    <col min="2" max="2" width="7.1796875" bestFit="1" customWidth="1"/>
    <col min="3" max="3" width="7" bestFit="1" customWidth="1"/>
    <col min="4" max="4" width="6.81640625" bestFit="1" customWidth="1"/>
    <col min="5" max="5" width="7" bestFit="1" customWidth="1"/>
    <col min="6" max="6" width="6.26953125" bestFit="1" customWidth="1"/>
    <col min="7" max="7" width="7" bestFit="1" customWidth="1"/>
    <col min="8" max="8" width="20.453125" customWidth="1"/>
    <col min="9" max="9" width="14.7265625" customWidth="1"/>
    <col min="10" max="10" width="7.81640625" bestFit="1" customWidth="1"/>
    <col min="11" max="11" width="15.1796875" customWidth="1"/>
    <col min="12" max="12" width="24.26953125" bestFit="1" customWidth="1"/>
    <col min="13" max="13" width="8.1796875" bestFit="1" customWidth="1"/>
    <col min="14" max="14" width="23.26953125" bestFit="1" customWidth="1"/>
  </cols>
  <sheetData>
    <row r="1" spans="1:14" ht="18.75" customHeight="1" thickBot="1" x14ac:dyDescent="0.4">
      <c r="A1" s="249" t="s">
        <v>565</v>
      </c>
      <c r="B1" s="250"/>
      <c r="C1" s="250"/>
      <c r="D1" s="250"/>
      <c r="E1" s="250"/>
      <c r="F1" s="250"/>
      <c r="G1" s="250"/>
      <c r="H1" s="250"/>
      <c r="I1" s="250"/>
      <c r="J1" s="250"/>
      <c r="K1" s="250"/>
    </row>
    <row r="2" spans="1:14" ht="34.5" customHeight="1" thickBot="1" x14ac:dyDescent="0.4">
      <c r="A2" s="164" t="s">
        <v>71</v>
      </c>
      <c r="B2" s="165" t="s">
        <v>457</v>
      </c>
      <c r="C2" s="165" t="s">
        <v>456</v>
      </c>
      <c r="D2" s="165" t="s">
        <v>455</v>
      </c>
      <c r="E2" s="165" t="s">
        <v>454</v>
      </c>
      <c r="F2" s="165" t="s">
        <v>458</v>
      </c>
      <c r="G2" s="166" t="s">
        <v>459</v>
      </c>
      <c r="H2" s="246" t="s">
        <v>580</v>
      </c>
      <c r="I2" s="247"/>
      <c r="J2" s="247"/>
      <c r="K2" s="248"/>
    </row>
    <row r="3" spans="1:14" ht="29" x14ac:dyDescent="0.35">
      <c r="A3" s="167" t="s">
        <v>460</v>
      </c>
      <c r="B3" s="156">
        <v>1</v>
      </c>
      <c r="C3" s="156">
        <v>1</v>
      </c>
      <c r="D3" s="156">
        <v>1</v>
      </c>
      <c r="E3" s="156">
        <v>1</v>
      </c>
      <c r="F3" s="156">
        <v>1</v>
      </c>
      <c r="G3" s="168">
        <v>1</v>
      </c>
      <c r="H3" s="176"/>
      <c r="I3" s="177" t="s">
        <v>540</v>
      </c>
      <c r="J3" s="177" t="s">
        <v>541</v>
      </c>
      <c r="K3" s="178" t="s">
        <v>542</v>
      </c>
    </row>
    <row r="4" spans="1:14" ht="17" x14ac:dyDescent="0.35">
      <c r="A4" s="169" t="s">
        <v>70</v>
      </c>
      <c r="B4" s="157">
        <v>1.8250392834448199</v>
      </c>
      <c r="C4" s="157">
        <v>1.1924064735584301</v>
      </c>
      <c r="D4" s="157">
        <v>0.63156606886276501</v>
      </c>
      <c r="E4" s="158">
        <v>20.393921734653699</v>
      </c>
      <c r="F4" s="159">
        <v>0</v>
      </c>
      <c r="G4" s="170">
        <v>0</v>
      </c>
      <c r="H4" s="161" t="s">
        <v>543</v>
      </c>
      <c r="I4" s="179" t="s">
        <v>544</v>
      </c>
      <c r="J4" s="179" t="s">
        <v>545</v>
      </c>
      <c r="K4" s="180" t="s">
        <v>546</v>
      </c>
    </row>
    <row r="5" spans="1:14" ht="17" x14ac:dyDescent="0.35">
      <c r="A5" s="169" t="s">
        <v>68</v>
      </c>
      <c r="B5" s="157">
        <v>0.93373254603373101</v>
      </c>
      <c r="C5" s="157">
        <v>1.4386713151525099</v>
      </c>
      <c r="D5" s="157">
        <v>0.90478212299577498</v>
      </c>
      <c r="E5" s="160">
        <v>8.3191264963230793</v>
      </c>
      <c r="F5" s="159">
        <v>1.6535245975198599E-3</v>
      </c>
      <c r="G5" s="170">
        <v>0</v>
      </c>
      <c r="H5" s="162" t="s">
        <v>547</v>
      </c>
      <c r="I5" s="179" t="s">
        <v>548</v>
      </c>
      <c r="J5" s="179" t="s">
        <v>549</v>
      </c>
      <c r="K5" s="181"/>
    </row>
    <row r="6" spans="1:14" ht="17.5" thickBot="1" x14ac:dyDescent="0.4">
      <c r="A6" s="171" t="s">
        <v>69</v>
      </c>
      <c r="B6" s="172">
        <v>1.1055688467426801</v>
      </c>
      <c r="C6" s="173">
        <v>6.4886247871100604</v>
      </c>
      <c r="D6" s="172">
        <v>1.0633578850000001</v>
      </c>
      <c r="E6" s="172">
        <v>3.0589567023644699</v>
      </c>
      <c r="F6" s="174">
        <v>0</v>
      </c>
      <c r="G6" s="175">
        <v>0.80340693377902594</v>
      </c>
      <c r="H6" s="163" t="s">
        <v>550</v>
      </c>
      <c r="I6" s="182" t="s">
        <v>551</v>
      </c>
      <c r="J6" s="182" t="s">
        <v>552</v>
      </c>
      <c r="K6" s="183"/>
    </row>
    <row r="7" spans="1:14" x14ac:dyDescent="0.35">
      <c r="K7" s="142"/>
      <c r="L7" s="142"/>
      <c r="M7" s="143"/>
      <c r="N7" s="143"/>
    </row>
    <row r="8" spans="1:14" x14ac:dyDescent="0.35">
      <c r="A8" s="270" t="s">
        <v>581</v>
      </c>
      <c r="B8" s="270"/>
      <c r="C8" s="270"/>
      <c r="D8" s="270"/>
      <c r="E8" s="270"/>
      <c r="F8" s="270"/>
      <c r="G8" s="270"/>
      <c r="H8" s="270"/>
      <c r="I8" s="270"/>
      <c r="J8" s="270"/>
      <c r="K8" s="270"/>
    </row>
    <row r="9" spans="1:14" ht="15.75" customHeight="1" x14ac:dyDescent="0.35">
      <c r="A9" s="270"/>
      <c r="B9" s="270"/>
      <c r="C9" s="270"/>
      <c r="D9" s="270"/>
      <c r="E9" s="270"/>
      <c r="F9" s="270"/>
      <c r="G9" s="270"/>
      <c r="H9" s="270"/>
      <c r="I9" s="270"/>
      <c r="J9" s="270"/>
      <c r="K9" s="270"/>
    </row>
    <row r="10" spans="1:14" x14ac:dyDescent="0.35">
      <c r="A10" s="269"/>
      <c r="B10" s="269"/>
      <c r="C10" s="269"/>
      <c r="D10" s="269"/>
      <c r="E10" s="269"/>
      <c r="F10" s="269"/>
      <c r="G10" s="269"/>
      <c r="H10" s="269"/>
      <c r="I10" s="269"/>
      <c r="J10" s="269"/>
      <c r="K10" s="269"/>
    </row>
  </sheetData>
  <mergeCells count="3">
    <mergeCell ref="H2:K2"/>
    <mergeCell ref="A1:K1"/>
    <mergeCell ref="A8:K9"/>
  </mergeCells>
  <conditionalFormatting sqref="A4:A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workbookViewId="0">
      <selection activeCell="A4" sqref="A4:V6"/>
    </sheetView>
  </sheetViews>
  <sheetFormatPr defaultRowHeight="14.5" x14ac:dyDescent="0.35"/>
  <cols>
    <col min="1" max="1" width="15.1796875" bestFit="1" customWidth="1"/>
    <col min="2" max="2" width="30.26953125" bestFit="1" customWidth="1"/>
    <col min="3" max="4" width="18.54296875" bestFit="1" customWidth="1"/>
    <col min="5" max="7" width="19.54296875" bestFit="1" customWidth="1"/>
    <col min="8" max="8" width="19.81640625" bestFit="1" customWidth="1"/>
    <col min="9" max="10" width="23" bestFit="1" customWidth="1"/>
    <col min="11" max="13" width="24" bestFit="1" customWidth="1"/>
    <col min="14" max="14" width="8.7265625" bestFit="1" customWidth="1"/>
    <col min="15" max="15" width="13.26953125" bestFit="1" customWidth="1"/>
    <col min="16" max="16" width="11.54296875" bestFit="1" customWidth="1"/>
    <col min="17" max="17" width="7" bestFit="1" customWidth="1"/>
    <col min="18" max="19" width="8" bestFit="1" customWidth="1"/>
    <col min="20" max="21" width="3.81640625" bestFit="1" customWidth="1"/>
    <col min="22" max="22" width="14.54296875" bestFit="1" customWidth="1"/>
  </cols>
  <sheetData>
    <row r="1" spans="1:23" ht="18" customHeight="1" thickBot="1" x14ac:dyDescent="0.4">
      <c r="A1" s="251" t="s">
        <v>566</v>
      </c>
      <c r="B1" s="252"/>
      <c r="C1" s="252"/>
      <c r="D1" s="252"/>
      <c r="E1" s="252"/>
      <c r="F1" s="252"/>
      <c r="G1" s="252"/>
      <c r="H1" s="252"/>
      <c r="I1" s="252"/>
      <c r="J1" s="252"/>
      <c r="K1" s="252"/>
      <c r="L1" s="252"/>
      <c r="M1" s="252"/>
      <c r="N1" s="252"/>
      <c r="O1" s="252"/>
      <c r="P1" s="252"/>
      <c r="Q1" s="252"/>
      <c r="R1" s="252"/>
      <c r="S1" s="252"/>
      <c r="T1" s="252"/>
      <c r="U1" s="252"/>
      <c r="V1" s="253"/>
    </row>
    <row r="2" spans="1:23" ht="15.5" x14ac:dyDescent="0.35">
      <c r="A2" s="184" t="s">
        <v>99</v>
      </c>
    </row>
    <row r="3" spans="1:23" x14ac:dyDescent="0.35">
      <c r="A3" s="86" t="s">
        <v>72</v>
      </c>
      <c r="B3" s="86" t="s">
        <v>87</v>
      </c>
      <c r="C3" s="86" t="s">
        <v>88</v>
      </c>
      <c r="D3" s="86" t="s">
        <v>89</v>
      </c>
      <c r="E3" s="86" t="s">
        <v>90</v>
      </c>
      <c r="F3" s="86" t="s">
        <v>91</v>
      </c>
      <c r="G3" s="86" t="s">
        <v>92</v>
      </c>
      <c r="H3" s="86" t="s">
        <v>73</v>
      </c>
      <c r="I3" s="86" t="s">
        <v>74</v>
      </c>
      <c r="J3" s="86" t="s">
        <v>75</v>
      </c>
      <c r="K3" s="86" t="s">
        <v>76</v>
      </c>
      <c r="L3" s="86" t="s">
        <v>77</v>
      </c>
      <c r="M3" s="86" t="s">
        <v>78</v>
      </c>
      <c r="N3" s="86" t="s">
        <v>79</v>
      </c>
      <c r="O3" s="86" t="s">
        <v>80</v>
      </c>
      <c r="P3" s="86" t="s">
        <v>81</v>
      </c>
      <c r="Q3" s="86" t="s">
        <v>82</v>
      </c>
      <c r="R3" s="86" t="s">
        <v>83</v>
      </c>
      <c r="S3" s="86" t="s">
        <v>84</v>
      </c>
      <c r="T3" s="86" t="s">
        <v>85</v>
      </c>
      <c r="U3" s="86" t="s">
        <v>86</v>
      </c>
      <c r="V3" s="86" t="s">
        <v>93</v>
      </c>
    </row>
    <row r="4" spans="1:23" x14ac:dyDescent="0.35">
      <c r="A4" s="272" t="s">
        <v>70</v>
      </c>
      <c r="B4" s="272">
        <v>4</v>
      </c>
      <c r="C4" s="272">
        <v>4</v>
      </c>
      <c r="D4" s="272">
        <v>4</v>
      </c>
      <c r="E4" s="272">
        <v>3</v>
      </c>
      <c r="F4" s="272">
        <v>3</v>
      </c>
      <c r="G4" s="272">
        <v>2</v>
      </c>
      <c r="H4" s="272">
        <v>7083871</v>
      </c>
      <c r="I4" s="272">
        <v>7083871</v>
      </c>
      <c r="J4" s="272">
        <v>7083871</v>
      </c>
      <c r="K4" s="272">
        <v>7076762</v>
      </c>
      <c r="L4" s="272">
        <v>7076762</v>
      </c>
      <c r="M4" s="272">
        <v>7035449</v>
      </c>
      <c r="N4" s="272">
        <v>4</v>
      </c>
      <c r="O4" s="272">
        <v>6856166</v>
      </c>
      <c r="P4" s="272">
        <v>7083871</v>
      </c>
      <c r="Q4" s="272">
        <v>65.709999999999994</v>
      </c>
      <c r="R4" s="272">
        <v>6856166</v>
      </c>
      <c r="S4" s="272">
        <v>6856166</v>
      </c>
      <c r="T4" s="272">
        <v>1</v>
      </c>
      <c r="U4" s="272">
        <v>1</v>
      </c>
      <c r="V4" s="272">
        <v>0</v>
      </c>
    </row>
    <row r="5" spans="1:23" x14ac:dyDescent="0.35">
      <c r="A5" s="272" t="s">
        <v>68</v>
      </c>
      <c r="B5" s="272">
        <v>2</v>
      </c>
      <c r="C5" s="272">
        <v>2</v>
      </c>
      <c r="D5" s="272">
        <v>2</v>
      </c>
      <c r="E5" s="272">
        <v>2</v>
      </c>
      <c r="F5" s="272">
        <v>2</v>
      </c>
      <c r="G5" s="272">
        <v>2</v>
      </c>
      <c r="H5" s="272">
        <v>7180077</v>
      </c>
      <c r="I5" s="272">
        <v>7180077</v>
      </c>
      <c r="J5" s="272">
        <v>7180077</v>
      </c>
      <c r="K5" s="272">
        <v>7180077</v>
      </c>
      <c r="L5" s="272">
        <v>7180077</v>
      </c>
      <c r="M5" s="272">
        <v>7180077</v>
      </c>
      <c r="N5" s="272">
        <v>2</v>
      </c>
      <c r="O5" s="272">
        <v>7001594</v>
      </c>
      <c r="P5" s="272">
        <v>7180077</v>
      </c>
      <c r="Q5" s="272">
        <v>65.67</v>
      </c>
      <c r="R5" s="272">
        <v>7001594</v>
      </c>
      <c r="S5" s="272">
        <v>7001594</v>
      </c>
      <c r="T5" s="272">
        <v>1</v>
      </c>
      <c r="U5" s="272">
        <v>1</v>
      </c>
      <c r="V5" s="272">
        <v>0</v>
      </c>
    </row>
    <row r="6" spans="1:23" x14ac:dyDescent="0.35">
      <c r="A6" s="272" t="s">
        <v>69</v>
      </c>
      <c r="B6" s="272">
        <v>3</v>
      </c>
      <c r="C6" s="272">
        <v>3</v>
      </c>
      <c r="D6" s="272">
        <v>3</v>
      </c>
      <c r="E6" s="272">
        <v>3</v>
      </c>
      <c r="F6" s="272">
        <v>3</v>
      </c>
      <c r="G6" s="272">
        <v>3</v>
      </c>
      <c r="H6" s="272">
        <v>7420082</v>
      </c>
      <c r="I6" s="272">
        <v>7420082</v>
      </c>
      <c r="J6" s="272">
        <v>7420082</v>
      </c>
      <c r="K6" s="272">
        <v>7420082</v>
      </c>
      <c r="L6" s="272">
        <v>7420082</v>
      </c>
      <c r="M6" s="272">
        <v>7420082</v>
      </c>
      <c r="N6" s="272">
        <v>3</v>
      </c>
      <c r="O6" s="272">
        <v>7068094</v>
      </c>
      <c r="P6" s="272">
        <v>7420082</v>
      </c>
      <c r="Q6" s="272">
        <v>65.58</v>
      </c>
      <c r="R6" s="272">
        <v>7068094</v>
      </c>
      <c r="S6" s="272">
        <v>7068094</v>
      </c>
      <c r="T6" s="272">
        <v>1</v>
      </c>
      <c r="U6" s="272">
        <v>1</v>
      </c>
      <c r="V6" s="272">
        <v>0</v>
      </c>
    </row>
    <row r="8" spans="1:23" ht="15.5" x14ac:dyDescent="0.35">
      <c r="A8" s="185" t="s">
        <v>100</v>
      </c>
      <c r="B8" s="85"/>
      <c r="C8" s="85"/>
      <c r="D8" s="85"/>
      <c r="E8" s="85"/>
      <c r="F8" s="85"/>
      <c r="G8" s="85"/>
      <c r="H8" s="85"/>
      <c r="I8" s="85"/>
      <c r="J8" s="85"/>
      <c r="K8" s="85"/>
      <c r="L8" s="85"/>
    </row>
    <row r="9" spans="1:23" x14ac:dyDescent="0.35">
      <c r="A9" s="86" t="s">
        <v>71</v>
      </c>
      <c r="B9" s="86" t="s">
        <v>56</v>
      </c>
      <c r="C9" s="86" t="s">
        <v>57</v>
      </c>
      <c r="D9" s="86" t="s">
        <v>58</v>
      </c>
      <c r="E9" s="86" t="s">
        <v>59</v>
      </c>
      <c r="F9" s="86" t="s">
        <v>60</v>
      </c>
      <c r="G9" s="86" t="s">
        <v>61</v>
      </c>
      <c r="H9" s="86" t="s">
        <v>62</v>
      </c>
      <c r="I9" s="86" t="s">
        <v>63</v>
      </c>
      <c r="J9" s="86" t="s">
        <v>64</v>
      </c>
      <c r="K9" s="86" t="s">
        <v>65</v>
      </c>
      <c r="L9" s="86" t="s">
        <v>66</v>
      </c>
    </row>
    <row r="10" spans="1:23" x14ac:dyDescent="0.35">
      <c r="A10" s="272" t="s">
        <v>70</v>
      </c>
      <c r="B10" s="272" t="s">
        <v>67</v>
      </c>
      <c r="C10" s="272">
        <v>100</v>
      </c>
      <c r="D10" s="272">
        <v>99.2</v>
      </c>
      <c r="E10" s="272">
        <v>0.8</v>
      </c>
      <c r="F10" s="272">
        <v>0</v>
      </c>
      <c r="G10" s="272">
        <v>0</v>
      </c>
      <c r="H10" s="272">
        <v>124</v>
      </c>
      <c r="I10" s="272">
        <v>6856166</v>
      </c>
      <c r="J10" s="272">
        <v>6856166</v>
      </c>
      <c r="K10" s="274">
        <v>0</v>
      </c>
      <c r="L10" s="272">
        <v>4</v>
      </c>
      <c r="W10" s="85"/>
    </row>
    <row r="11" spans="1:23" x14ac:dyDescent="0.35">
      <c r="A11" s="272" t="s">
        <v>68</v>
      </c>
      <c r="B11" s="272" t="s">
        <v>67</v>
      </c>
      <c r="C11" s="272">
        <v>100</v>
      </c>
      <c r="D11" s="272">
        <v>99.2</v>
      </c>
      <c r="E11" s="272">
        <v>0.8</v>
      </c>
      <c r="F11" s="272">
        <v>0</v>
      </c>
      <c r="G11" s="272">
        <v>0</v>
      </c>
      <c r="H11" s="272">
        <v>124</v>
      </c>
      <c r="I11" s="272">
        <v>7001592</v>
      </c>
      <c r="J11" s="272">
        <v>7001592</v>
      </c>
      <c r="K11" s="274">
        <v>0</v>
      </c>
      <c r="L11" s="272">
        <v>2</v>
      </c>
      <c r="W11" s="85"/>
    </row>
    <row r="12" spans="1:23" x14ac:dyDescent="0.35">
      <c r="A12" s="272" t="s">
        <v>69</v>
      </c>
      <c r="B12" s="272" t="s">
        <v>67</v>
      </c>
      <c r="C12" s="272">
        <v>100</v>
      </c>
      <c r="D12" s="272">
        <v>99.2</v>
      </c>
      <c r="E12" s="272">
        <v>0.8</v>
      </c>
      <c r="F12" s="272">
        <v>0</v>
      </c>
      <c r="G12" s="272">
        <v>0</v>
      </c>
      <c r="H12" s="272">
        <v>124</v>
      </c>
      <c r="I12" s="272">
        <v>7092247</v>
      </c>
      <c r="J12" s="272">
        <v>7092247</v>
      </c>
      <c r="K12" s="274">
        <v>0</v>
      </c>
      <c r="L12" s="272">
        <v>3</v>
      </c>
      <c r="W12" s="85"/>
    </row>
    <row r="13" spans="1:23" x14ac:dyDescent="0.35">
      <c r="W13" s="85"/>
    </row>
    <row r="14" spans="1:23" ht="15.5" x14ac:dyDescent="0.35">
      <c r="A14" s="184" t="s">
        <v>98</v>
      </c>
    </row>
    <row r="15" spans="1:23" x14ac:dyDescent="0.35">
      <c r="A15" s="86" t="s">
        <v>71</v>
      </c>
      <c r="B15" s="86" t="s">
        <v>94</v>
      </c>
      <c r="C15" s="86" t="s">
        <v>96</v>
      </c>
      <c r="D15" s="86" t="s">
        <v>97</v>
      </c>
      <c r="F15" s="87"/>
      <c r="G15" s="87"/>
      <c r="H15" s="87"/>
      <c r="I15" s="87"/>
      <c r="J15" s="87"/>
      <c r="K15" s="88"/>
    </row>
    <row r="16" spans="1:23" x14ac:dyDescent="0.35">
      <c r="A16" s="272" t="s">
        <v>70</v>
      </c>
      <c r="B16" s="272" t="s">
        <v>95</v>
      </c>
      <c r="C16" s="272">
        <v>99.68</v>
      </c>
      <c r="D16" s="272">
        <v>0.63</v>
      </c>
      <c r="F16" s="87"/>
      <c r="H16" s="87"/>
    </row>
    <row r="17" spans="1:8" x14ac:dyDescent="0.35">
      <c r="A17" s="272" t="s">
        <v>68</v>
      </c>
      <c r="B17" s="272" t="s">
        <v>95</v>
      </c>
      <c r="C17" s="272">
        <v>99.68</v>
      </c>
      <c r="D17" s="272">
        <v>0.63</v>
      </c>
      <c r="F17" s="87"/>
      <c r="H17" s="87"/>
    </row>
    <row r="18" spans="1:8" x14ac:dyDescent="0.35">
      <c r="A18" s="272" t="s">
        <v>69</v>
      </c>
      <c r="B18" s="272" t="s">
        <v>95</v>
      </c>
      <c r="C18" s="272">
        <v>99.68</v>
      </c>
      <c r="D18" s="272">
        <v>0.7</v>
      </c>
      <c r="F18" s="87"/>
      <c r="H18" s="87"/>
    </row>
  </sheetData>
  <mergeCells count="1">
    <mergeCell ref="A1:V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zoomScale="70" zoomScaleNormal="70" workbookViewId="0">
      <selection activeCell="G26" sqref="G26"/>
    </sheetView>
  </sheetViews>
  <sheetFormatPr defaultColWidth="9.1796875" defaultRowHeight="14.5" x14ac:dyDescent="0.35"/>
  <cols>
    <col min="1" max="1" width="45.1796875" style="85" bestFit="1" customWidth="1"/>
    <col min="2" max="2" width="17.08984375" style="85" bestFit="1" customWidth="1"/>
    <col min="3" max="3" width="14.453125" style="85" bestFit="1" customWidth="1"/>
    <col min="4" max="4" width="9" style="85" bestFit="1" customWidth="1"/>
    <col min="5" max="5" width="15.54296875" style="85" bestFit="1" customWidth="1"/>
    <col min="6" max="6" width="42.81640625" style="85" bestFit="1" customWidth="1"/>
    <col min="7" max="7" width="40.54296875" style="85" bestFit="1" customWidth="1"/>
    <col min="8" max="8" width="82" style="85" bestFit="1" customWidth="1"/>
    <col min="9" max="9" width="18.81640625" style="85" bestFit="1" customWidth="1"/>
    <col min="10" max="10" width="30.453125" style="85" bestFit="1" customWidth="1"/>
    <col min="11" max="11" width="11.26953125" style="85" bestFit="1" customWidth="1"/>
    <col min="12" max="12" width="103.1796875" style="85" bestFit="1" customWidth="1"/>
    <col min="13" max="13" width="13.54296875" style="85" bestFit="1" customWidth="1"/>
    <col min="14" max="14" width="21" style="85" bestFit="1" customWidth="1"/>
    <col min="15" max="15" width="21.453125" style="85" bestFit="1" customWidth="1"/>
    <col min="16" max="16" width="27" style="85" bestFit="1" customWidth="1"/>
    <col min="17" max="17" width="27.81640625" style="85" bestFit="1" customWidth="1"/>
    <col min="18" max="18" width="33.453125" style="85" bestFit="1" customWidth="1"/>
    <col min="19" max="19" width="21" style="85" bestFit="1" customWidth="1"/>
    <col min="20" max="20" width="23.7265625" style="85" bestFit="1" customWidth="1"/>
    <col min="21" max="21" width="39.26953125" style="85" bestFit="1" customWidth="1"/>
    <col min="22" max="22" width="40.7265625" style="85" bestFit="1" customWidth="1"/>
    <col min="23" max="23" width="36" style="85" bestFit="1" customWidth="1"/>
    <col min="24" max="24" width="37.54296875" style="85" bestFit="1" customWidth="1"/>
    <col min="25" max="16384" width="9.1796875" style="85"/>
  </cols>
  <sheetData>
    <row r="1" spans="1:24" ht="17" x14ac:dyDescent="0.4">
      <c r="A1" s="254" t="s">
        <v>572</v>
      </c>
      <c r="B1" s="254"/>
      <c r="C1" s="254"/>
      <c r="D1" s="254"/>
      <c r="E1" s="254"/>
      <c r="F1" s="254"/>
      <c r="G1" s="254"/>
      <c r="H1" s="254"/>
    </row>
    <row r="2" spans="1:24" ht="17" x14ac:dyDescent="0.4">
      <c r="A2" s="90" t="s">
        <v>101</v>
      </c>
      <c r="B2" s="90" t="s">
        <v>568</v>
      </c>
      <c r="C2" s="90" t="s">
        <v>102</v>
      </c>
      <c r="D2" s="90" t="s">
        <v>103</v>
      </c>
      <c r="E2" s="90" t="s">
        <v>104</v>
      </c>
      <c r="F2" s="90" t="s">
        <v>105</v>
      </c>
      <c r="G2" s="90" t="s">
        <v>106</v>
      </c>
      <c r="H2" s="90" t="s">
        <v>107</v>
      </c>
      <c r="I2" s="90" t="s">
        <v>108</v>
      </c>
      <c r="J2" s="90" t="s">
        <v>109</v>
      </c>
      <c r="K2" s="90" t="s">
        <v>110</v>
      </c>
      <c r="L2" s="90" t="s">
        <v>111</v>
      </c>
      <c r="M2" s="90" t="s">
        <v>112</v>
      </c>
      <c r="N2" s="90" t="s">
        <v>113</v>
      </c>
      <c r="O2" s="90" t="s">
        <v>114</v>
      </c>
      <c r="P2" s="90" t="s">
        <v>115</v>
      </c>
      <c r="Q2" s="90" t="s">
        <v>116</v>
      </c>
      <c r="R2" s="90" t="s">
        <v>117</v>
      </c>
      <c r="S2" s="90" t="s">
        <v>118</v>
      </c>
      <c r="T2" s="90" t="s">
        <v>119</v>
      </c>
      <c r="U2" s="90" t="s">
        <v>120</v>
      </c>
      <c r="V2" s="90" t="s">
        <v>121</v>
      </c>
      <c r="W2" s="90" t="s">
        <v>122</v>
      </c>
      <c r="X2" s="90" t="s">
        <v>123</v>
      </c>
    </row>
    <row r="3" spans="1:24" ht="15.5" x14ac:dyDescent="0.35">
      <c r="A3" s="186" t="s">
        <v>183</v>
      </c>
      <c r="B3" s="186" t="s">
        <v>567</v>
      </c>
      <c r="C3" s="186">
        <v>1</v>
      </c>
      <c r="D3" s="186">
        <v>61494</v>
      </c>
      <c r="E3" s="186">
        <v>0.57787751650567498</v>
      </c>
      <c r="F3" s="186" t="s">
        <v>148</v>
      </c>
      <c r="G3" s="186" t="s">
        <v>149</v>
      </c>
      <c r="H3" s="186" t="s">
        <v>150</v>
      </c>
      <c r="I3" s="186" t="s">
        <v>151</v>
      </c>
      <c r="J3" s="186" t="s">
        <v>152</v>
      </c>
      <c r="K3" s="186" t="s">
        <v>153</v>
      </c>
      <c r="L3" s="186" t="s">
        <v>154</v>
      </c>
      <c r="M3" s="186" t="s">
        <v>155</v>
      </c>
      <c r="N3" s="186" t="s">
        <v>155</v>
      </c>
      <c r="O3" s="186" t="s">
        <v>156</v>
      </c>
      <c r="P3" s="186" t="s">
        <v>157</v>
      </c>
      <c r="Q3" s="186">
        <v>3.58575E-2</v>
      </c>
      <c r="R3" s="186" t="s">
        <v>158</v>
      </c>
      <c r="S3" s="186" t="s">
        <v>159</v>
      </c>
      <c r="T3" s="186" t="s">
        <v>160</v>
      </c>
      <c r="U3" s="186" t="s">
        <v>161</v>
      </c>
      <c r="V3" s="186" t="s">
        <v>162</v>
      </c>
      <c r="W3" s="186" t="s">
        <v>161</v>
      </c>
      <c r="X3" s="186" t="s">
        <v>162</v>
      </c>
    </row>
    <row r="4" spans="1:24" ht="15.5" x14ac:dyDescent="0.35">
      <c r="A4" s="186" t="s">
        <v>182</v>
      </c>
      <c r="B4" s="186" t="s">
        <v>567</v>
      </c>
      <c r="C4" s="186">
        <v>1</v>
      </c>
      <c r="D4" s="186">
        <v>290802</v>
      </c>
      <c r="E4" s="186">
        <v>0.56946650985894098</v>
      </c>
      <c r="F4" s="186" t="s">
        <v>163</v>
      </c>
      <c r="G4" s="186" t="s">
        <v>155</v>
      </c>
      <c r="H4" s="186" t="s">
        <v>155</v>
      </c>
      <c r="I4" s="186" t="s">
        <v>155</v>
      </c>
      <c r="J4" s="186" t="s">
        <v>155</v>
      </c>
      <c r="K4" s="186" t="s">
        <v>155</v>
      </c>
      <c r="L4" s="186" t="s">
        <v>155</v>
      </c>
      <c r="M4" s="186" t="s">
        <v>155</v>
      </c>
      <c r="N4" s="186" t="s">
        <v>155</v>
      </c>
      <c r="O4" s="186" t="s">
        <v>164</v>
      </c>
      <c r="P4" s="186" t="s">
        <v>165</v>
      </c>
      <c r="Q4" s="186">
        <v>0.17092599999999999</v>
      </c>
      <c r="R4" s="186" t="s">
        <v>166</v>
      </c>
      <c r="S4" s="186" t="s">
        <v>167</v>
      </c>
      <c r="T4" s="186" t="s">
        <v>168</v>
      </c>
      <c r="U4" s="186" t="s">
        <v>155</v>
      </c>
      <c r="V4" s="186" t="s">
        <v>155</v>
      </c>
      <c r="W4" s="186" t="s">
        <v>155</v>
      </c>
      <c r="X4" s="186" t="s">
        <v>155</v>
      </c>
    </row>
    <row r="5" spans="1:24" ht="15.5" x14ac:dyDescent="0.35">
      <c r="A5" s="186" t="s">
        <v>179</v>
      </c>
      <c r="B5" s="186" t="s">
        <v>567</v>
      </c>
      <c r="C5" s="186">
        <v>1</v>
      </c>
      <c r="D5" s="186">
        <v>179283</v>
      </c>
      <c r="E5" s="186">
        <v>0.59514287467300298</v>
      </c>
      <c r="F5" s="186" t="s">
        <v>169</v>
      </c>
      <c r="G5" s="186" t="s">
        <v>155</v>
      </c>
      <c r="H5" s="186" t="s">
        <v>155</v>
      </c>
      <c r="I5" s="186" t="s">
        <v>155</v>
      </c>
      <c r="J5" s="186" t="s">
        <v>155</v>
      </c>
      <c r="K5" s="186" t="s">
        <v>155</v>
      </c>
      <c r="L5" s="186" t="s">
        <v>155</v>
      </c>
      <c r="M5" s="186" t="s">
        <v>155</v>
      </c>
      <c r="N5" s="186" t="s">
        <v>155</v>
      </c>
      <c r="O5" s="186" t="s">
        <v>164</v>
      </c>
      <c r="P5" s="186" t="s">
        <v>170</v>
      </c>
      <c r="Q5" s="186">
        <v>1.5507999999999999E-2</v>
      </c>
      <c r="R5" s="186" t="s">
        <v>171</v>
      </c>
      <c r="S5" s="186" t="s">
        <v>172</v>
      </c>
      <c r="T5" s="186" t="s">
        <v>173</v>
      </c>
      <c r="U5" s="186" t="s">
        <v>161</v>
      </c>
      <c r="V5" s="186" t="s">
        <v>162</v>
      </c>
      <c r="W5" s="186" t="s">
        <v>161</v>
      </c>
      <c r="X5" s="186" t="s">
        <v>162</v>
      </c>
    </row>
    <row r="6" spans="1:24" ht="15.5" x14ac:dyDescent="0.35">
      <c r="A6" s="186" t="s">
        <v>180</v>
      </c>
      <c r="B6" s="186" t="s">
        <v>567</v>
      </c>
      <c r="C6" s="186">
        <v>1</v>
      </c>
      <c r="D6" s="186">
        <v>41313</v>
      </c>
      <c r="E6" s="186">
        <v>0.59141190424321599</v>
      </c>
      <c r="F6" s="186" t="s">
        <v>174</v>
      </c>
      <c r="G6" s="186" t="s">
        <v>149</v>
      </c>
      <c r="H6" s="186" t="s">
        <v>150</v>
      </c>
      <c r="I6" s="186" t="s">
        <v>151</v>
      </c>
      <c r="J6" s="186" t="s">
        <v>152</v>
      </c>
      <c r="K6" s="186" t="s">
        <v>153</v>
      </c>
      <c r="L6" s="186" t="s">
        <v>154</v>
      </c>
      <c r="M6" s="186" t="s">
        <v>155</v>
      </c>
      <c r="N6" s="186" t="s">
        <v>155</v>
      </c>
      <c r="O6" s="186" t="s">
        <v>156</v>
      </c>
      <c r="P6" s="186" t="s">
        <v>175</v>
      </c>
      <c r="Q6" s="186">
        <v>2.8044900000000001E-2</v>
      </c>
      <c r="R6" s="186" t="s">
        <v>171</v>
      </c>
      <c r="S6" s="186" t="s">
        <v>176</v>
      </c>
      <c r="T6" s="186" t="s">
        <v>177</v>
      </c>
      <c r="U6" s="186" t="s">
        <v>161</v>
      </c>
      <c r="V6" s="186" t="s">
        <v>162</v>
      </c>
      <c r="W6" s="186" t="s">
        <v>161</v>
      </c>
      <c r="X6" s="186" t="s">
        <v>162</v>
      </c>
    </row>
    <row r="7" spans="1:24" ht="15.5" x14ac:dyDescent="0.35">
      <c r="A7" s="186" t="s">
        <v>181</v>
      </c>
      <c r="B7" s="186" t="s">
        <v>567</v>
      </c>
      <c r="C7" s="186">
        <v>1</v>
      </c>
      <c r="D7" s="186">
        <v>178483</v>
      </c>
      <c r="E7" s="186">
        <v>0.59581024523343895</v>
      </c>
      <c r="F7" s="186" t="s">
        <v>178</v>
      </c>
      <c r="G7" s="186" t="s">
        <v>155</v>
      </c>
      <c r="H7" s="186" t="s">
        <v>155</v>
      </c>
      <c r="I7" s="186" t="s">
        <v>155</v>
      </c>
      <c r="J7" s="186" t="s">
        <v>155</v>
      </c>
      <c r="K7" s="186" t="s">
        <v>155</v>
      </c>
      <c r="L7" s="186" t="s">
        <v>155</v>
      </c>
      <c r="M7" s="186" t="s">
        <v>155</v>
      </c>
      <c r="N7" s="186" t="s">
        <v>155</v>
      </c>
      <c r="O7" s="186" t="s">
        <v>164</v>
      </c>
      <c r="P7" s="186" t="s">
        <v>170</v>
      </c>
      <c r="Q7" s="186">
        <v>1.6442700000000001E-2</v>
      </c>
      <c r="R7" s="186" t="s">
        <v>171</v>
      </c>
      <c r="S7" s="186" t="s">
        <v>172</v>
      </c>
      <c r="T7" s="186" t="s">
        <v>173</v>
      </c>
      <c r="U7" s="186" t="s">
        <v>161</v>
      </c>
      <c r="V7" s="186" t="s">
        <v>162</v>
      </c>
      <c r="W7" s="186" t="s">
        <v>161</v>
      </c>
      <c r="X7" s="186" t="s">
        <v>162</v>
      </c>
    </row>
    <row r="8" spans="1:24" ht="15.5" x14ac:dyDescent="0.35">
      <c r="A8" s="187" t="s">
        <v>461</v>
      </c>
      <c r="B8" s="271" t="s">
        <v>582</v>
      </c>
      <c r="C8" s="187">
        <v>1</v>
      </c>
      <c r="D8" s="187">
        <v>44219</v>
      </c>
      <c r="E8" s="187">
        <v>0.58581152898075395</v>
      </c>
      <c r="F8" s="188" t="s">
        <v>462</v>
      </c>
      <c r="G8" s="187" t="s">
        <v>149</v>
      </c>
      <c r="H8" s="187" t="s">
        <v>150</v>
      </c>
      <c r="I8" s="187" t="s">
        <v>151</v>
      </c>
      <c r="J8" s="187" t="s">
        <v>152</v>
      </c>
      <c r="K8" s="187" t="s">
        <v>153</v>
      </c>
      <c r="L8" s="187" t="s">
        <v>154</v>
      </c>
      <c r="M8" s="187" t="s">
        <v>155</v>
      </c>
      <c r="N8" s="187" t="s">
        <v>155</v>
      </c>
      <c r="O8" s="187" t="s">
        <v>156</v>
      </c>
      <c r="P8" s="187" t="s">
        <v>463</v>
      </c>
      <c r="Q8" s="187">
        <v>1.3305900000000001E-2</v>
      </c>
      <c r="R8" s="187" t="s">
        <v>464</v>
      </c>
      <c r="S8" s="187" t="s">
        <v>159</v>
      </c>
      <c r="T8" s="187" t="s">
        <v>160</v>
      </c>
      <c r="U8" s="187" t="s">
        <v>161</v>
      </c>
      <c r="V8" s="187" t="s">
        <v>162</v>
      </c>
      <c r="W8" s="187" t="s">
        <v>161</v>
      </c>
      <c r="X8" s="187" t="s">
        <v>162</v>
      </c>
    </row>
    <row r="9" spans="1:24" ht="15.5" x14ac:dyDescent="0.35">
      <c r="A9" s="187" t="s">
        <v>517</v>
      </c>
      <c r="B9" s="271" t="s">
        <v>582</v>
      </c>
      <c r="C9" s="187">
        <v>1</v>
      </c>
      <c r="D9" s="187">
        <v>80360</v>
      </c>
      <c r="E9" s="187">
        <v>0.60032354405176702</v>
      </c>
      <c r="F9" s="187" t="s">
        <v>465</v>
      </c>
      <c r="G9" s="187" t="s">
        <v>149</v>
      </c>
      <c r="H9" s="187" t="s">
        <v>150</v>
      </c>
      <c r="I9" s="187" t="s">
        <v>151</v>
      </c>
      <c r="J9" s="187" t="s">
        <v>152</v>
      </c>
      <c r="K9" s="187" t="s">
        <v>153</v>
      </c>
      <c r="L9" s="187" t="s">
        <v>154</v>
      </c>
      <c r="M9" s="187" t="s">
        <v>155</v>
      </c>
      <c r="N9" s="187" t="s">
        <v>155</v>
      </c>
      <c r="O9" s="187" t="s">
        <v>156</v>
      </c>
      <c r="P9" s="187" t="s">
        <v>466</v>
      </c>
      <c r="Q9" s="187">
        <v>0</v>
      </c>
      <c r="R9" s="187" t="s">
        <v>467</v>
      </c>
      <c r="S9" s="187" t="s">
        <v>159</v>
      </c>
      <c r="T9" s="187" t="s">
        <v>468</v>
      </c>
      <c r="U9" s="187" t="s">
        <v>161</v>
      </c>
      <c r="V9" s="187" t="s">
        <v>162</v>
      </c>
      <c r="W9" s="187" t="s">
        <v>161</v>
      </c>
      <c r="X9" s="187" t="s">
        <v>162</v>
      </c>
    </row>
    <row r="10" spans="1:24" ht="15.5" x14ac:dyDescent="0.35">
      <c r="A10" s="187" t="s">
        <v>463</v>
      </c>
      <c r="B10" s="271" t="s">
        <v>582</v>
      </c>
      <c r="C10" s="187">
        <v>1</v>
      </c>
      <c r="D10" s="187">
        <v>52710</v>
      </c>
      <c r="E10" s="187">
        <v>0.59170935306393402</v>
      </c>
      <c r="F10" s="187" t="s">
        <v>469</v>
      </c>
      <c r="G10" s="187" t="s">
        <v>149</v>
      </c>
      <c r="H10" s="187" t="s">
        <v>150</v>
      </c>
      <c r="I10" s="187" t="s">
        <v>151</v>
      </c>
      <c r="J10" s="187" t="s">
        <v>152</v>
      </c>
      <c r="K10" s="187" t="s">
        <v>153</v>
      </c>
      <c r="L10" s="187" t="s">
        <v>154</v>
      </c>
      <c r="M10" s="187" t="s">
        <v>155</v>
      </c>
      <c r="N10" s="187" t="s">
        <v>155</v>
      </c>
      <c r="O10" s="187" t="s">
        <v>156</v>
      </c>
      <c r="P10" s="187" t="s">
        <v>463</v>
      </c>
      <c r="Q10" s="187">
        <v>0</v>
      </c>
      <c r="R10" s="187" t="s">
        <v>464</v>
      </c>
      <c r="S10" s="187" t="s">
        <v>159</v>
      </c>
      <c r="T10" s="187" t="s">
        <v>160</v>
      </c>
      <c r="U10" s="187" t="s">
        <v>161</v>
      </c>
      <c r="V10" s="187" t="s">
        <v>162</v>
      </c>
      <c r="W10" s="187" t="s">
        <v>161</v>
      </c>
      <c r="X10" s="187" t="s">
        <v>162</v>
      </c>
    </row>
    <row r="11" spans="1:24" ht="15.5" x14ac:dyDescent="0.35">
      <c r="A11" s="187" t="s">
        <v>470</v>
      </c>
      <c r="B11" s="271" t="s">
        <v>582</v>
      </c>
      <c r="C11" s="187">
        <v>1</v>
      </c>
      <c r="D11" s="187">
        <v>57053</v>
      </c>
      <c r="E11" s="187">
        <v>0.60859201093719795</v>
      </c>
      <c r="F11" s="188" t="s">
        <v>471</v>
      </c>
      <c r="G11" s="187" t="s">
        <v>149</v>
      </c>
      <c r="H11" s="187" t="s">
        <v>150</v>
      </c>
      <c r="I11" s="187" t="s">
        <v>151</v>
      </c>
      <c r="J11" s="187" t="s">
        <v>152</v>
      </c>
      <c r="K11" s="187" t="s">
        <v>153</v>
      </c>
      <c r="L11" s="187" t="s">
        <v>154</v>
      </c>
      <c r="M11" s="187" t="s">
        <v>155</v>
      </c>
      <c r="N11" s="187" t="s">
        <v>155</v>
      </c>
      <c r="O11" s="187" t="s">
        <v>156</v>
      </c>
      <c r="P11" s="187" t="s">
        <v>470</v>
      </c>
      <c r="Q11" s="187">
        <v>0</v>
      </c>
      <c r="R11" s="187" t="s">
        <v>171</v>
      </c>
      <c r="S11" s="187" t="s">
        <v>472</v>
      </c>
      <c r="T11" s="187" t="s">
        <v>473</v>
      </c>
      <c r="U11" s="187" t="s">
        <v>161</v>
      </c>
      <c r="V11" s="187" t="s">
        <v>162</v>
      </c>
      <c r="W11" s="187" t="s">
        <v>161</v>
      </c>
      <c r="X11" s="187" t="s">
        <v>162</v>
      </c>
    </row>
    <row r="12" spans="1:24" ht="15.5" x14ac:dyDescent="0.35">
      <c r="A12" s="187" t="s">
        <v>474</v>
      </c>
      <c r="B12" s="271" t="s">
        <v>582</v>
      </c>
      <c r="C12" s="187">
        <v>1</v>
      </c>
      <c r="D12" s="187">
        <v>57052</v>
      </c>
      <c r="E12" s="187">
        <v>0.60858515038911798</v>
      </c>
      <c r="F12" s="187" t="s">
        <v>475</v>
      </c>
      <c r="G12" s="187" t="s">
        <v>149</v>
      </c>
      <c r="H12" s="187" t="s">
        <v>150</v>
      </c>
      <c r="I12" s="187" t="s">
        <v>151</v>
      </c>
      <c r="J12" s="187" t="s">
        <v>152</v>
      </c>
      <c r="K12" s="187" t="s">
        <v>153</v>
      </c>
      <c r="L12" s="187" t="s">
        <v>154</v>
      </c>
      <c r="M12" s="187" t="s">
        <v>155</v>
      </c>
      <c r="N12" s="187" t="s">
        <v>155</v>
      </c>
      <c r="O12" s="187" t="s">
        <v>156</v>
      </c>
      <c r="P12" s="187" t="s">
        <v>474</v>
      </c>
      <c r="Q12" s="187">
        <v>0</v>
      </c>
      <c r="R12" s="187" t="s">
        <v>171</v>
      </c>
      <c r="S12" s="187" t="s">
        <v>472</v>
      </c>
      <c r="T12" s="187" t="s">
        <v>473</v>
      </c>
      <c r="U12" s="187" t="s">
        <v>161</v>
      </c>
      <c r="V12" s="187" t="s">
        <v>162</v>
      </c>
      <c r="W12" s="187" t="s">
        <v>161</v>
      </c>
      <c r="X12" s="187" t="s">
        <v>162</v>
      </c>
    </row>
    <row r="13" spans="1:24" ht="15.5" x14ac:dyDescent="0.35">
      <c r="A13" s="187" t="s">
        <v>476</v>
      </c>
      <c r="B13" s="271" t="s">
        <v>582</v>
      </c>
      <c r="C13" s="187">
        <v>1</v>
      </c>
      <c r="D13" s="187">
        <v>80360</v>
      </c>
      <c r="E13" s="187">
        <v>0.60031110004977595</v>
      </c>
      <c r="F13" s="187" t="s">
        <v>477</v>
      </c>
      <c r="G13" s="187" t="s">
        <v>149</v>
      </c>
      <c r="H13" s="187" t="s">
        <v>150</v>
      </c>
      <c r="I13" s="187" t="s">
        <v>151</v>
      </c>
      <c r="J13" s="187" t="s">
        <v>152</v>
      </c>
      <c r="K13" s="187" t="s">
        <v>153</v>
      </c>
      <c r="L13" s="187" t="s">
        <v>154</v>
      </c>
      <c r="M13" s="187" t="s">
        <v>155</v>
      </c>
      <c r="N13" s="187" t="s">
        <v>155</v>
      </c>
      <c r="O13" s="187" t="s">
        <v>156</v>
      </c>
      <c r="P13" s="187" t="s">
        <v>466</v>
      </c>
      <c r="Q13" s="187">
        <v>0</v>
      </c>
      <c r="R13" s="187" t="s">
        <v>467</v>
      </c>
      <c r="S13" s="187" t="s">
        <v>159</v>
      </c>
      <c r="T13" s="187" t="s">
        <v>468</v>
      </c>
      <c r="U13" s="187" t="s">
        <v>161</v>
      </c>
      <c r="V13" s="187" t="s">
        <v>162</v>
      </c>
      <c r="W13" s="187" t="s">
        <v>161</v>
      </c>
      <c r="X13" s="187" t="s">
        <v>162</v>
      </c>
    </row>
    <row r="14" spans="1:24" ht="15.5" x14ac:dyDescent="0.35">
      <c r="A14" s="187" t="s">
        <v>478</v>
      </c>
      <c r="B14" s="271" t="s">
        <v>582</v>
      </c>
      <c r="C14" s="187">
        <v>1</v>
      </c>
      <c r="D14" s="187">
        <v>69506</v>
      </c>
      <c r="E14" s="187">
        <v>0.58182027450867502</v>
      </c>
      <c r="F14" s="187" t="s">
        <v>479</v>
      </c>
      <c r="G14" s="187" t="s">
        <v>149</v>
      </c>
      <c r="H14" s="187" t="s">
        <v>150</v>
      </c>
      <c r="I14" s="187" t="s">
        <v>151</v>
      </c>
      <c r="J14" s="187" t="s">
        <v>152</v>
      </c>
      <c r="K14" s="187" t="s">
        <v>153</v>
      </c>
      <c r="L14" s="187" t="s">
        <v>154</v>
      </c>
      <c r="M14" s="187" t="s">
        <v>155</v>
      </c>
      <c r="N14" s="187" t="s">
        <v>155</v>
      </c>
      <c r="O14" s="187" t="s">
        <v>156</v>
      </c>
      <c r="P14" s="187" t="s">
        <v>480</v>
      </c>
      <c r="Q14" s="187">
        <v>3.25113E-2</v>
      </c>
      <c r="R14" s="187" t="s">
        <v>481</v>
      </c>
      <c r="S14" s="187" t="s">
        <v>176</v>
      </c>
      <c r="T14" s="187" t="s">
        <v>482</v>
      </c>
      <c r="U14" s="187" t="s">
        <v>161</v>
      </c>
      <c r="V14" s="187" t="s">
        <v>162</v>
      </c>
      <c r="W14" s="187" t="s">
        <v>161</v>
      </c>
      <c r="X14" s="187" t="s">
        <v>162</v>
      </c>
    </row>
    <row r="15" spans="1:24" ht="15.5" x14ac:dyDescent="0.35">
      <c r="A15" s="187" t="s">
        <v>483</v>
      </c>
      <c r="B15" s="271" t="s">
        <v>582</v>
      </c>
      <c r="C15" s="187">
        <v>1</v>
      </c>
      <c r="D15" s="187">
        <v>42977</v>
      </c>
      <c r="E15" s="187">
        <v>0.590641505921772</v>
      </c>
      <c r="F15" s="187" t="s">
        <v>484</v>
      </c>
      <c r="G15" s="187" t="s">
        <v>149</v>
      </c>
      <c r="H15" s="187" t="s">
        <v>150</v>
      </c>
      <c r="I15" s="187" t="s">
        <v>155</v>
      </c>
      <c r="J15" s="187" t="s">
        <v>155</v>
      </c>
      <c r="K15" s="187" t="s">
        <v>153</v>
      </c>
      <c r="L15" s="187" t="s">
        <v>154</v>
      </c>
      <c r="M15" s="187" t="s">
        <v>155</v>
      </c>
      <c r="N15" s="187" t="s">
        <v>155</v>
      </c>
      <c r="O15" s="187" t="s">
        <v>164</v>
      </c>
      <c r="P15" s="187" t="s">
        <v>466</v>
      </c>
      <c r="Q15" s="187">
        <v>5.6531699999999997E-2</v>
      </c>
      <c r="R15" s="187" t="s">
        <v>467</v>
      </c>
      <c r="S15" s="187" t="s">
        <v>159</v>
      </c>
      <c r="T15" s="187" t="s">
        <v>468</v>
      </c>
      <c r="U15" s="187" t="s">
        <v>161</v>
      </c>
      <c r="V15" s="187" t="s">
        <v>162</v>
      </c>
      <c r="W15" s="187" t="s">
        <v>161</v>
      </c>
      <c r="X15" s="187" t="s">
        <v>162</v>
      </c>
    </row>
    <row r="16" spans="1:24" ht="15.5" x14ac:dyDescent="0.35">
      <c r="A16" s="187" t="s">
        <v>485</v>
      </c>
      <c r="B16" s="271" t="s">
        <v>582</v>
      </c>
      <c r="C16" s="187">
        <v>1</v>
      </c>
      <c r="D16" s="187">
        <v>42729</v>
      </c>
      <c r="E16" s="187">
        <v>0.59100376793278497</v>
      </c>
      <c r="F16" s="187" t="s">
        <v>486</v>
      </c>
      <c r="G16" s="187" t="s">
        <v>149</v>
      </c>
      <c r="H16" s="187" t="s">
        <v>150</v>
      </c>
      <c r="I16" s="187" t="s">
        <v>155</v>
      </c>
      <c r="J16" s="187" t="s">
        <v>155</v>
      </c>
      <c r="K16" s="187" t="s">
        <v>153</v>
      </c>
      <c r="L16" s="187" t="s">
        <v>154</v>
      </c>
      <c r="M16" s="187" t="s">
        <v>155</v>
      </c>
      <c r="N16" s="187" t="s">
        <v>155</v>
      </c>
      <c r="O16" s="187" t="s">
        <v>164</v>
      </c>
      <c r="P16" s="187" t="s">
        <v>466</v>
      </c>
      <c r="Q16" s="187">
        <v>5.6308200000000003E-2</v>
      </c>
      <c r="R16" s="187" t="s">
        <v>467</v>
      </c>
      <c r="S16" s="187" t="s">
        <v>159</v>
      </c>
      <c r="T16" s="187" t="s">
        <v>468</v>
      </c>
      <c r="U16" s="187" t="s">
        <v>161</v>
      </c>
      <c r="V16" s="187" t="s">
        <v>162</v>
      </c>
      <c r="W16" s="187" t="s">
        <v>161</v>
      </c>
      <c r="X16" s="187" t="s">
        <v>162</v>
      </c>
    </row>
    <row r="17" spans="1:24" ht="15.5" x14ac:dyDescent="0.35">
      <c r="A17" s="187" t="s">
        <v>480</v>
      </c>
      <c r="B17" s="271" t="s">
        <v>582</v>
      </c>
      <c r="C17" s="187">
        <v>1</v>
      </c>
      <c r="D17" s="187">
        <v>55216</v>
      </c>
      <c r="E17" s="187">
        <v>0.61654230657780296</v>
      </c>
      <c r="F17" s="187" t="s">
        <v>487</v>
      </c>
      <c r="G17" s="187" t="s">
        <v>149</v>
      </c>
      <c r="H17" s="187" t="s">
        <v>150</v>
      </c>
      <c r="I17" s="187" t="s">
        <v>151</v>
      </c>
      <c r="J17" s="187" t="s">
        <v>152</v>
      </c>
      <c r="K17" s="187" t="s">
        <v>153</v>
      </c>
      <c r="L17" s="187" t="s">
        <v>154</v>
      </c>
      <c r="M17" s="187" t="s">
        <v>155</v>
      </c>
      <c r="N17" s="187" t="s">
        <v>155</v>
      </c>
      <c r="O17" s="187" t="s">
        <v>156</v>
      </c>
      <c r="P17" s="187" t="s">
        <v>480</v>
      </c>
      <c r="Q17" s="187">
        <v>0</v>
      </c>
      <c r="R17" s="187" t="s">
        <v>481</v>
      </c>
      <c r="S17" s="187" t="s">
        <v>176</v>
      </c>
      <c r="T17" s="187" t="s">
        <v>482</v>
      </c>
      <c r="U17" s="187" t="s">
        <v>161</v>
      </c>
      <c r="V17" s="187" t="s">
        <v>162</v>
      </c>
      <c r="W17" s="187" t="s">
        <v>161</v>
      </c>
      <c r="X17" s="187" t="s">
        <v>162</v>
      </c>
    </row>
    <row r="18" spans="1:24" ht="15.5" x14ac:dyDescent="0.35">
      <c r="A18" s="187" t="s">
        <v>488</v>
      </c>
      <c r="B18" s="271" t="s">
        <v>582</v>
      </c>
      <c r="C18" s="187">
        <v>1</v>
      </c>
      <c r="D18" s="187">
        <v>32207</v>
      </c>
      <c r="E18" s="187">
        <v>0.585990623156456</v>
      </c>
      <c r="F18" s="187" t="s">
        <v>489</v>
      </c>
      <c r="G18" s="187" t="s">
        <v>149</v>
      </c>
      <c r="H18" s="187" t="s">
        <v>150</v>
      </c>
      <c r="I18" s="187" t="s">
        <v>151</v>
      </c>
      <c r="J18" s="187" t="s">
        <v>152</v>
      </c>
      <c r="K18" s="187" t="s">
        <v>153</v>
      </c>
      <c r="L18" s="187" t="s">
        <v>154</v>
      </c>
      <c r="M18" s="187" t="s">
        <v>155</v>
      </c>
      <c r="N18" s="187" t="s">
        <v>155</v>
      </c>
      <c r="O18" s="187" t="s">
        <v>156</v>
      </c>
      <c r="P18" s="187" t="s">
        <v>488</v>
      </c>
      <c r="Q18" s="187">
        <v>0</v>
      </c>
      <c r="R18" s="187" t="s">
        <v>171</v>
      </c>
      <c r="S18" s="187" t="s">
        <v>159</v>
      </c>
      <c r="T18" s="187" t="s">
        <v>490</v>
      </c>
      <c r="U18" s="187" t="s">
        <v>161</v>
      </c>
      <c r="V18" s="187" t="s">
        <v>162</v>
      </c>
      <c r="W18" s="187" t="s">
        <v>161</v>
      </c>
      <c r="X18" s="187" t="s">
        <v>162</v>
      </c>
    </row>
    <row r="19" spans="1:24" ht="15.5" x14ac:dyDescent="0.35">
      <c r="A19" s="187" t="s">
        <v>175</v>
      </c>
      <c r="B19" s="271" t="s">
        <v>582</v>
      </c>
      <c r="C19" s="187">
        <v>1</v>
      </c>
      <c r="D19" s="187">
        <v>42035</v>
      </c>
      <c r="E19" s="187">
        <v>0.56436303080766004</v>
      </c>
      <c r="F19" s="187" t="s">
        <v>491</v>
      </c>
      <c r="G19" s="187" t="s">
        <v>149</v>
      </c>
      <c r="H19" s="187" t="s">
        <v>150</v>
      </c>
      <c r="I19" s="187" t="s">
        <v>151</v>
      </c>
      <c r="J19" s="187" t="s">
        <v>152</v>
      </c>
      <c r="K19" s="187" t="s">
        <v>153</v>
      </c>
      <c r="L19" s="187" t="s">
        <v>154</v>
      </c>
      <c r="M19" s="187" t="s">
        <v>155</v>
      </c>
      <c r="N19" s="187" t="s">
        <v>155</v>
      </c>
      <c r="O19" s="187" t="s">
        <v>156</v>
      </c>
      <c r="P19" s="187" t="s">
        <v>175</v>
      </c>
      <c r="Q19" s="187">
        <v>0</v>
      </c>
      <c r="R19" s="187" t="s">
        <v>171</v>
      </c>
      <c r="S19" s="187" t="s">
        <v>176</v>
      </c>
      <c r="T19" s="187" t="s">
        <v>177</v>
      </c>
      <c r="U19" s="187" t="s">
        <v>161</v>
      </c>
      <c r="V19" s="187" t="s">
        <v>162</v>
      </c>
      <c r="W19" s="187" t="s">
        <v>161</v>
      </c>
      <c r="X19" s="187" t="s">
        <v>162</v>
      </c>
    </row>
    <row r="20" spans="1:24" ht="15.5" x14ac:dyDescent="0.35">
      <c r="A20" s="187" t="s">
        <v>515</v>
      </c>
      <c r="B20" s="271" t="s">
        <v>582</v>
      </c>
      <c r="C20" s="187">
        <v>1</v>
      </c>
      <c r="D20" s="187">
        <v>34948</v>
      </c>
      <c r="E20" s="187">
        <v>0.592880851550875</v>
      </c>
      <c r="F20" s="187" t="s">
        <v>492</v>
      </c>
      <c r="G20" s="187" t="s">
        <v>149</v>
      </c>
      <c r="H20" s="187" t="s">
        <v>150</v>
      </c>
      <c r="I20" s="187" t="s">
        <v>151</v>
      </c>
      <c r="J20" s="187" t="s">
        <v>152</v>
      </c>
      <c r="K20" s="187" t="s">
        <v>153</v>
      </c>
      <c r="L20" s="187" t="s">
        <v>154</v>
      </c>
      <c r="M20" s="187" t="s">
        <v>155</v>
      </c>
      <c r="N20" s="187" t="s">
        <v>155</v>
      </c>
      <c r="O20" s="187" t="s">
        <v>156</v>
      </c>
      <c r="P20" s="187" t="s">
        <v>488</v>
      </c>
      <c r="Q20" s="187">
        <v>2.69047E-2</v>
      </c>
      <c r="R20" s="187" t="s">
        <v>171</v>
      </c>
      <c r="S20" s="187" t="s">
        <v>159</v>
      </c>
      <c r="T20" s="187" t="s">
        <v>490</v>
      </c>
      <c r="U20" s="187" t="s">
        <v>161</v>
      </c>
      <c r="V20" s="187" t="s">
        <v>162</v>
      </c>
      <c r="W20" s="187" t="s">
        <v>161</v>
      </c>
      <c r="X20" s="187" t="s">
        <v>162</v>
      </c>
    </row>
    <row r="21" spans="1:24" ht="15.5" x14ac:dyDescent="0.35">
      <c r="A21" s="187" t="s">
        <v>157</v>
      </c>
      <c r="B21" s="271" t="s">
        <v>582</v>
      </c>
      <c r="C21" s="187">
        <v>1</v>
      </c>
      <c r="D21" s="187">
        <v>52002</v>
      </c>
      <c r="E21" s="187">
        <v>0.59318872351063401</v>
      </c>
      <c r="F21" s="187" t="s">
        <v>493</v>
      </c>
      <c r="G21" s="187" t="s">
        <v>149</v>
      </c>
      <c r="H21" s="187" t="s">
        <v>150</v>
      </c>
      <c r="I21" s="187" t="s">
        <v>151</v>
      </c>
      <c r="J21" s="187" t="s">
        <v>152</v>
      </c>
      <c r="K21" s="187" t="s">
        <v>153</v>
      </c>
      <c r="L21" s="187" t="s">
        <v>154</v>
      </c>
      <c r="M21" s="187" t="s">
        <v>155</v>
      </c>
      <c r="N21" s="187" t="s">
        <v>155</v>
      </c>
      <c r="O21" s="187" t="s">
        <v>156</v>
      </c>
      <c r="P21" s="187" t="s">
        <v>157</v>
      </c>
      <c r="Q21" s="187">
        <v>0</v>
      </c>
      <c r="R21" s="187" t="s">
        <v>158</v>
      </c>
      <c r="S21" s="187" t="s">
        <v>159</v>
      </c>
      <c r="T21" s="187" t="s">
        <v>160</v>
      </c>
      <c r="U21" s="187" t="s">
        <v>161</v>
      </c>
      <c r="V21" s="187" t="s">
        <v>162</v>
      </c>
      <c r="W21" s="187" t="s">
        <v>161</v>
      </c>
      <c r="X21" s="187" t="s">
        <v>162</v>
      </c>
    </row>
    <row r="22" spans="1:24" ht="15.5" x14ac:dyDescent="0.35">
      <c r="A22" s="187" t="s">
        <v>494</v>
      </c>
      <c r="B22" s="271" t="s">
        <v>582</v>
      </c>
      <c r="C22" s="187">
        <v>1</v>
      </c>
      <c r="D22" s="187">
        <v>102812</v>
      </c>
      <c r="E22" s="187">
        <v>0.59091351204139597</v>
      </c>
      <c r="F22" s="187" t="s">
        <v>495</v>
      </c>
      <c r="G22" s="187" t="s">
        <v>496</v>
      </c>
      <c r="H22" s="187" t="s">
        <v>497</v>
      </c>
      <c r="I22" s="187" t="s">
        <v>151</v>
      </c>
      <c r="J22" s="187" t="s">
        <v>498</v>
      </c>
      <c r="K22" s="187" t="s">
        <v>153</v>
      </c>
      <c r="L22" s="187" t="s">
        <v>499</v>
      </c>
      <c r="M22" s="187" t="s">
        <v>151</v>
      </c>
      <c r="N22" s="187" t="s">
        <v>500</v>
      </c>
      <c r="O22" s="187" t="s">
        <v>156</v>
      </c>
      <c r="P22" s="187" t="s">
        <v>494</v>
      </c>
      <c r="Q22" s="187">
        <v>0</v>
      </c>
      <c r="R22" s="187" t="s">
        <v>501</v>
      </c>
      <c r="S22" s="187" t="s">
        <v>502</v>
      </c>
      <c r="T22" s="187" t="s">
        <v>503</v>
      </c>
      <c r="U22" s="187" t="s">
        <v>504</v>
      </c>
      <c r="V22" s="187" t="s">
        <v>505</v>
      </c>
      <c r="W22" s="187" t="s">
        <v>504</v>
      </c>
      <c r="X22" s="187" t="s">
        <v>505</v>
      </c>
    </row>
    <row r="23" spans="1:24" ht="15.5" x14ac:dyDescent="0.35">
      <c r="A23" s="187" t="s">
        <v>506</v>
      </c>
      <c r="B23" s="271" t="s">
        <v>582</v>
      </c>
      <c r="C23" s="187">
        <v>1</v>
      </c>
      <c r="D23" s="187">
        <v>55387</v>
      </c>
      <c r="E23" s="187">
        <v>0.59967140303681299</v>
      </c>
      <c r="F23" s="187" t="s">
        <v>507</v>
      </c>
      <c r="G23" s="187" t="s">
        <v>149</v>
      </c>
      <c r="H23" s="187" t="s">
        <v>150</v>
      </c>
      <c r="I23" s="187" t="s">
        <v>151</v>
      </c>
      <c r="J23" s="187" t="s">
        <v>152</v>
      </c>
      <c r="K23" s="187" t="s">
        <v>153</v>
      </c>
      <c r="L23" s="187" t="s">
        <v>154</v>
      </c>
      <c r="M23" s="187" t="s">
        <v>155</v>
      </c>
      <c r="N23" s="187" t="s">
        <v>155</v>
      </c>
      <c r="O23" s="187" t="s">
        <v>156</v>
      </c>
      <c r="P23" s="187" t="s">
        <v>157</v>
      </c>
      <c r="Q23" s="187">
        <v>6.8392499999999998E-3</v>
      </c>
      <c r="R23" s="187" t="s">
        <v>158</v>
      </c>
      <c r="S23" s="187" t="s">
        <v>159</v>
      </c>
      <c r="T23" s="187" t="s">
        <v>160</v>
      </c>
      <c r="U23" s="187" t="s">
        <v>161</v>
      </c>
      <c r="V23" s="187" t="s">
        <v>162</v>
      </c>
      <c r="W23" s="187" t="s">
        <v>161</v>
      </c>
      <c r="X23" s="187" t="s">
        <v>162</v>
      </c>
    </row>
    <row r="24" spans="1:24" ht="15.5" x14ac:dyDescent="0.35">
      <c r="A24" s="187" t="s">
        <v>508</v>
      </c>
      <c r="B24" s="271" t="s">
        <v>582</v>
      </c>
      <c r="C24" s="187">
        <v>1</v>
      </c>
      <c r="D24" s="187">
        <v>42579</v>
      </c>
      <c r="E24" s="187">
        <v>0.59775945888818405</v>
      </c>
      <c r="F24" s="187" t="s">
        <v>509</v>
      </c>
      <c r="G24" s="187" t="s">
        <v>149</v>
      </c>
      <c r="H24" s="187" t="s">
        <v>150</v>
      </c>
      <c r="I24" s="187" t="s">
        <v>151</v>
      </c>
      <c r="J24" s="187" t="s">
        <v>152</v>
      </c>
      <c r="K24" s="187" t="s">
        <v>153</v>
      </c>
      <c r="L24" s="187" t="s">
        <v>154</v>
      </c>
      <c r="M24" s="187" t="s">
        <v>155</v>
      </c>
      <c r="N24" s="187" t="s">
        <v>155</v>
      </c>
      <c r="O24" s="187" t="s">
        <v>156</v>
      </c>
      <c r="P24" s="187" t="s">
        <v>157</v>
      </c>
      <c r="Q24" s="187">
        <v>4.5515899999999998E-2</v>
      </c>
      <c r="R24" s="187" t="s">
        <v>158</v>
      </c>
      <c r="S24" s="187" t="s">
        <v>159</v>
      </c>
      <c r="T24" s="187" t="s">
        <v>160</v>
      </c>
      <c r="U24" s="187" t="s">
        <v>161</v>
      </c>
      <c r="V24" s="187" t="s">
        <v>162</v>
      </c>
      <c r="W24" s="187" t="s">
        <v>161</v>
      </c>
      <c r="X24" s="187" t="s">
        <v>162</v>
      </c>
    </row>
    <row r="25" spans="1:24" ht="15.5" x14ac:dyDescent="0.35">
      <c r="A25" s="187" t="s">
        <v>510</v>
      </c>
      <c r="B25" s="271" t="s">
        <v>582</v>
      </c>
      <c r="C25" s="187">
        <v>1</v>
      </c>
      <c r="D25" s="187">
        <v>71715</v>
      </c>
      <c r="E25" s="187">
        <v>0.58803597573729305</v>
      </c>
      <c r="F25" s="187" t="s">
        <v>511</v>
      </c>
      <c r="G25" s="187" t="s">
        <v>149</v>
      </c>
      <c r="H25" s="187" t="s">
        <v>150</v>
      </c>
      <c r="I25" s="187" t="s">
        <v>151</v>
      </c>
      <c r="J25" s="187" t="s">
        <v>152</v>
      </c>
      <c r="K25" s="187" t="s">
        <v>153</v>
      </c>
      <c r="L25" s="187" t="s">
        <v>154</v>
      </c>
      <c r="M25" s="187" t="s">
        <v>155</v>
      </c>
      <c r="N25" s="187" t="s">
        <v>155</v>
      </c>
      <c r="O25" s="187" t="s">
        <v>156</v>
      </c>
      <c r="P25" s="187" t="s">
        <v>157</v>
      </c>
      <c r="Q25" s="187">
        <v>2.0545600000000001E-2</v>
      </c>
      <c r="R25" s="187" t="s">
        <v>158</v>
      </c>
      <c r="S25" s="187" t="s">
        <v>159</v>
      </c>
      <c r="T25" s="187" t="s">
        <v>160</v>
      </c>
      <c r="U25" s="187" t="s">
        <v>161</v>
      </c>
      <c r="V25" s="187" t="s">
        <v>162</v>
      </c>
      <c r="W25" s="187" t="s">
        <v>161</v>
      </c>
      <c r="X25" s="187" t="s">
        <v>162</v>
      </c>
    </row>
    <row r="26" spans="1:24" ht="15.5" x14ac:dyDescent="0.35">
      <c r="A26" s="187" t="s">
        <v>512</v>
      </c>
      <c r="B26" s="271" t="s">
        <v>582</v>
      </c>
      <c r="C26" s="187">
        <v>1</v>
      </c>
      <c r="D26" s="187">
        <v>42750</v>
      </c>
      <c r="E26" s="187">
        <v>0.59106432748537996</v>
      </c>
      <c r="F26" s="187" t="s">
        <v>513</v>
      </c>
      <c r="G26" s="187" t="s">
        <v>149</v>
      </c>
      <c r="H26" s="187" t="s">
        <v>150</v>
      </c>
      <c r="I26" s="187" t="s">
        <v>155</v>
      </c>
      <c r="J26" s="187" t="s">
        <v>155</v>
      </c>
      <c r="K26" s="187" t="s">
        <v>153</v>
      </c>
      <c r="L26" s="187" t="s">
        <v>154</v>
      </c>
      <c r="M26" s="187" t="s">
        <v>155</v>
      </c>
      <c r="N26" s="187" t="s">
        <v>155</v>
      </c>
      <c r="O26" s="187" t="s">
        <v>164</v>
      </c>
      <c r="P26" s="187" t="s">
        <v>466</v>
      </c>
      <c r="Q26" s="187">
        <v>5.6308200000000003E-2</v>
      </c>
      <c r="R26" s="187" t="s">
        <v>467</v>
      </c>
      <c r="S26" s="187" t="s">
        <v>159</v>
      </c>
      <c r="T26" s="187" t="s">
        <v>468</v>
      </c>
      <c r="U26" s="187" t="s">
        <v>161</v>
      </c>
      <c r="V26" s="187" t="s">
        <v>162</v>
      </c>
      <c r="W26" s="187" t="s">
        <v>161</v>
      </c>
      <c r="X26" s="187" t="s">
        <v>162</v>
      </c>
    </row>
    <row r="27" spans="1:24" ht="15.5" x14ac:dyDescent="0.35">
      <c r="A27" s="187" t="s">
        <v>514</v>
      </c>
      <c r="B27" s="271" t="s">
        <v>582</v>
      </c>
      <c r="C27" s="187">
        <v>1</v>
      </c>
      <c r="D27" s="187">
        <v>41313</v>
      </c>
      <c r="E27" s="187">
        <v>0.59141190424321599</v>
      </c>
      <c r="F27" s="187" t="s">
        <v>174</v>
      </c>
      <c r="G27" s="187" t="s">
        <v>149</v>
      </c>
      <c r="H27" s="187" t="s">
        <v>150</v>
      </c>
      <c r="I27" s="187" t="s">
        <v>151</v>
      </c>
      <c r="J27" s="187" t="s">
        <v>152</v>
      </c>
      <c r="K27" s="187" t="s">
        <v>153</v>
      </c>
      <c r="L27" s="187" t="s">
        <v>154</v>
      </c>
      <c r="M27" s="187" t="s">
        <v>155</v>
      </c>
      <c r="N27" s="187" t="s">
        <v>155</v>
      </c>
      <c r="O27" s="187" t="s">
        <v>156</v>
      </c>
      <c r="P27" s="187" t="s">
        <v>175</v>
      </c>
      <c r="Q27" s="187">
        <v>2.8044900000000001E-2</v>
      </c>
      <c r="R27" s="187" t="s">
        <v>171</v>
      </c>
      <c r="S27" s="187" t="s">
        <v>176</v>
      </c>
      <c r="T27" s="187" t="s">
        <v>177</v>
      </c>
      <c r="U27" s="187" t="s">
        <v>161</v>
      </c>
      <c r="V27" s="187" t="s">
        <v>162</v>
      </c>
      <c r="W27" s="187" t="s">
        <v>161</v>
      </c>
      <c r="X27" s="187" t="s">
        <v>162</v>
      </c>
    </row>
    <row r="28" spans="1:24" ht="15.5" x14ac:dyDescent="0.35">
      <c r="A28" s="187" t="s">
        <v>516</v>
      </c>
      <c r="B28" s="271" t="s">
        <v>582</v>
      </c>
      <c r="C28" s="187">
        <v>1</v>
      </c>
      <c r="D28" s="187">
        <v>61494</v>
      </c>
      <c r="E28" s="187">
        <v>0.57787751650567498</v>
      </c>
      <c r="F28" s="187" t="s">
        <v>148</v>
      </c>
      <c r="G28" s="187" t="s">
        <v>149</v>
      </c>
      <c r="H28" s="187" t="s">
        <v>150</v>
      </c>
      <c r="I28" s="187" t="s">
        <v>151</v>
      </c>
      <c r="J28" s="187" t="s">
        <v>152</v>
      </c>
      <c r="K28" s="187" t="s">
        <v>153</v>
      </c>
      <c r="L28" s="187" t="s">
        <v>154</v>
      </c>
      <c r="M28" s="187" t="s">
        <v>155</v>
      </c>
      <c r="N28" s="187" t="s">
        <v>155</v>
      </c>
      <c r="O28" s="187" t="s">
        <v>156</v>
      </c>
      <c r="P28" s="187" t="s">
        <v>157</v>
      </c>
      <c r="Q28" s="187">
        <v>3.58575E-2</v>
      </c>
      <c r="R28" s="187" t="s">
        <v>158</v>
      </c>
      <c r="S28" s="187" t="s">
        <v>159</v>
      </c>
      <c r="T28" s="187" t="s">
        <v>160</v>
      </c>
      <c r="U28" s="187" t="s">
        <v>161</v>
      </c>
      <c r="V28" s="187" t="s">
        <v>162</v>
      </c>
      <c r="W28" s="187" t="s">
        <v>161</v>
      </c>
      <c r="X28" s="187" t="s">
        <v>162</v>
      </c>
    </row>
  </sheetData>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
  <sheetViews>
    <sheetView zoomScale="85" zoomScaleNormal="85" workbookViewId="0">
      <selection activeCell="A3" sqref="A3:J5"/>
    </sheetView>
  </sheetViews>
  <sheetFormatPr defaultRowHeight="14.5" x14ac:dyDescent="0.35"/>
  <cols>
    <col min="1" max="1" width="12" bestFit="1" customWidth="1"/>
    <col min="2" max="2" width="42.54296875" bestFit="1" customWidth="1"/>
    <col min="3" max="3" width="43.7265625" bestFit="1" customWidth="1"/>
    <col min="4" max="4" width="24.7265625" bestFit="1" customWidth="1"/>
    <col min="5" max="5" width="33.453125" bestFit="1" customWidth="1"/>
    <col min="6" max="6" width="34.7265625" bestFit="1" customWidth="1"/>
    <col min="7" max="7" width="24.81640625" bestFit="1" customWidth="1"/>
    <col min="8" max="8" width="28.81640625" bestFit="1" customWidth="1"/>
    <col min="9" max="9" width="33.26953125" bestFit="1" customWidth="1"/>
    <col min="10" max="10" width="54.453125" bestFit="1" customWidth="1"/>
  </cols>
  <sheetData>
    <row r="1" spans="1:10" ht="17" x14ac:dyDescent="0.4">
      <c r="A1" s="255" t="s">
        <v>569</v>
      </c>
      <c r="B1" s="254"/>
      <c r="C1" s="254"/>
      <c r="D1" s="254"/>
      <c r="E1" s="254"/>
      <c r="F1" s="254"/>
      <c r="G1" s="85"/>
      <c r="H1" s="85"/>
      <c r="I1" s="85"/>
    </row>
    <row r="2" spans="1:10" x14ac:dyDescent="0.35">
      <c r="A2" s="86" t="s">
        <v>124</v>
      </c>
      <c r="B2" s="86" t="s">
        <v>125</v>
      </c>
      <c r="C2" s="86" t="s">
        <v>126</v>
      </c>
      <c r="D2" s="86" t="s">
        <v>127</v>
      </c>
      <c r="E2" s="86" t="s">
        <v>128</v>
      </c>
      <c r="F2" s="86" t="s">
        <v>129</v>
      </c>
      <c r="G2" s="86" t="s">
        <v>130</v>
      </c>
      <c r="H2" s="86" t="s">
        <v>131</v>
      </c>
      <c r="I2" s="86" t="s">
        <v>132</v>
      </c>
    </row>
    <row r="3" spans="1:10" x14ac:dyDescent="0.35">
      <c r="A3" s="272" t="s">
        <v>70</v>
      </c>
      <c r="B3" s="272" t="s">
        <v>133</v>
      </c>
      <c r="C3" s="272" t="s">
        <v>134</v>
      </c>
      <c r="D3" s="272" t="s">
        <v>135</v>
      </c>
      <c r="E3" s="272" t="s">
        <v>136</v>
      </c>
      <c r="F3" s="272">
        <v>100</v>
      </c>
      <c r="G3" s="272" t="s">
        <v>137</v>
      </c>
      <c r="H3" s="272"/>
      <c r="I3" s="272" t="s">
        <v>138</v>
      </c>
      <c r="J3" s="273"/>
    </row>
    <row r="4" spans="1:10" x14ac:dyDescent="0.35">
      <c r="A4" s="272" t="s">
        <v>68</v>
      </c>
      <c r="B4" s="272" t="s">
        <v>133</v>
      </c>
      <c r="C4" s="272" t="s">
        <v>134</v>
      </c>
      <c r="D4" s="272" t="s">
        <v>135</v>
      </c>
      <c r="E4" s="272" t="s">
        <v>136</v>
      </c>
      <c r="F4" s="272">
        <v>99.8</v>
      </c>
      <c r="G4" s="272" t="s">
        <v>139</v>
      </c>
      <c r="H4" s="272" t="s">
        <v>140</v>
      </c>
      <c r="I4" s="272" t="s">
        <v>141</v>
      </c>
      <c r="J4" s="273" t="s">
        <v>147</v>
      </c>
    </row>
    <row r="5" spans="1:10" x14ac:dyDescent="0.35">
      <c r="A5" s="272" t="s">
        <v>69</v>
      </c>
      <c r="B5" s="272" t="s">
        <v>133</v>
      </c>
      <c r="C5" s="272" t="s">
        <v>142</v>
      </c>
      <c r="D5" s="272" t="s">
        <v>143</v>
      </c>
      <c r="E5" s="272" t="s">
        <v>144</v>
      </c>
      <c r="F5" s="272">
        <v>96.8</v>
      </c>
      <c r="G5" s="272" t="s">
        <v>145</v>
      </c>
      <c r="H5" s="272"/>
      <c r="I5" s="272" t="s">
        <v>146</v>
      </c>
      <c r="J5" s="273"/>
    </row>
  </sheetData>
  <mergeCells count="1">
    <mergeCell ref="A1:F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4"/>
  <sheetViews>
    <sheetView topLeftCell="A88" zoomScale="85" zoomScaleNormal="85" workbookViewId="0">
      <selection sqref="A1:G1"/>
    </sheetView>
  </sheetViews>
  <sheetFormatPr defaultColWidth="9.1796875" defaultRowHeight="14.5" x14ac:dyDescent="0.35"/>
  <cols>
    <col min="1" max="1" width="25.26953125" style="91" bestFit="1" customWidth="1"/>
    <col min="2" max="2" width="45.54296875" style="190" customWidth="1"/>
    <col min="3" max="3" width="18.7265625" style="91" customWidth="1"/>
    <col min="4" max="4" width="10.81640625" style="91" bestFit="1" customWidth="1"/>
    <col min="5" max="5" width="9.54296875" style="91" bestFit="1" customWidth="1"/>
    <col min="6" max="6" width="12.453125" style="91" bestFit="1" customWidth="1"/>
    <col min="7" max="7" width="22.6328125" style="91" bestFit="1" customWidth="1"/>
    <col min="8" max="8" width="53.7265625" style="91" customWidth="1"/>
    <col min="9" max="16384" width="9.1796875" style="91"/>
  </cols>
  <sheetData>
    <row r="1" spans="1:7" ht="17" x14ac:dyDescent="0.4">
      <c r="A1" s="265" t="s">
        <v>570</v>
      </c>
      <c r="B1" s="265"/>
      <c r="C1" s="265"/>
      <c r="D1" s="265"/>
      <c r="E1" s="265"/>
      <c r="F1" s="265"/>
      <c r="G1" s="265"/>
    </row>
    <row r="2" spans="1:7" x14ac:dyDescent="0.35">
      <c r="A2" s="89" t="s">
        <v>452</v>
      </c>
      <c r="B2" s="189" t="s">
        <v>184</v>
      </c>
      <c r="C2" s="89" t="s">
        <v>185</v>
      </c>
      <c r="D2" s="89" t="s">
        <v>450</v>
      </c>
      <c r="E2" s="89">
        <v>3541</v>
      </c>
      <c r="F2" s="89" t="s">
        <v>449</v>
      </c>
      <c r="G2" s="89" t="s">
        <v>448</v>
      </c>
    </row>
    <row r="3" spans="1:7" x14ac:dyDescent="0.35">
      <c r="A3" s="259" t="s">
        <v>186</v>
      </c>
      <c r="B3" s="256" t="s">
        <v>187</v>
      </c>
      <c r="C3" s="94" t="s">
        <v>188</v>
      </c>
      <c r="D3" s="94" t="s">
        <v>451</v>
      </c>
      <c r="E3" s="94" t="s">
        <v>451</v>
      </c>
      <c r="F3" s="94" t="s">
        <v>451</v>
      </c>
      <c r="G3" s="94" t="s">
        <v>451</v>
      </c>
    </row>
    <row r="4" spans="1:7" x14ac:dyDescent="0.35">
      <c r="A4" s="260"/>
      <c r="B4" s="257"/>
      <c r="C4" s="94" t="s">
        <v>189</v>
      </c>
      <c r="D4" s="94" t="s">
        <v>451</v>
      </c>
      <c r="E4" s="94" t="s">
        <v>451</v>
      </c>
      <c r="F4" s="94" t="s">
        <v>451</v>
      </c>
      <c r="G4" s="94" t="s">
        <v>451</v>
      </c>
    </row>
    <row r="5" spans="1:7" x14ac:dyDescent="0.35">
      <c r="A5" s="260"/>
      <c r="B5" s="257"/>
      <c r="C5" s="94" t="s">
        <v>190</v>
      </c>
      <c r="D5" s="94" t="s">
        <v>451</v>
      </c>
      <c r="E5" s="94" t="s">
        <v>451</v>
      </c>
      <c r="F5" s="94" t="s">
        <v>451</v>
      </c>
      <c r="G5" s="94" t="s">
        <v>451</v>
      </c>
    </row>
    <row r="6" spans="1:7" x14ac:dyDescent="0.35">
      <c r="A6" s="260"/>
      <c r="B6" s="257"/>
      <c r="C6" s="94" t="s">
        <v>191</v>
      </c>
      <c r="D6" s="94" t="s">
        <v>451</v>
      </c>
      <c r="E6" s="94" t="s">
        <v>451</v>
      </c>
      <c r="F6" s="94" t="s">
        <v>451</v>
      </c>
      <c r="G6" s="94" t="s">
        <v>451</v>
      </c>
    </row>
    <row r="7" spans="1:7" x14ac:dyDescent="0.35">
      <c r="A7" s="260"/>
      <c r="B7" s="257"/>
      <c r="C7" s="94" t="s">
        <v>192</v>
      </c>
      <c r="D7" s="94" t="s">
        <v>451</v>
      </c>
      <c r="E7" s="94" t="s">
        <v>451</v>
      </c>
      <c r="F7" s="94" t="s">
        <v>451</v>
      </c>
      <c r="G7" s="94" t="s">
        <v>451</v>
      </c>
    </row>
    <row r="8" spans="1:7" x14ac:dyDescent="0.35">
      <c r="A8" s="260"/>
      <c r="B8" s="257"/>
      <c r="C8" s="94" t="s">
        <v>193</v>
      </c>
      <c r="D8" s="94" t="s">
        <v>451</v>
      </c>
      <c r="E8" s="94" t="s">
        <v>451</v>
      </c>
      <c r="F8" s="94" t="s">
        <v>451</v>
      </c>
      <c r="G8" s="94" t="s">
        <v>451</v>
      </c>
    </row>
    <row r="9" spans="1:7" x14ac:dyDescent="0.35">
      <c r="A9" s="260"/>
      <c r="B9" s="257"/>
      <c r="C9" s="94" t="s">
        <v>194</v>
      </c>
      <c r="D9" s="94" t="s">
        <v>451</v>
      </c>
      <c r="E9" s="94" t="s">
        <v>451</v>
      </c>
      <c r="F9" s="94" t="s">
        <v>451</v>
      </c>
      <c r="G9" s="94" t="s">
        <v>451</v>
      </c>
    </row>
    <row r="10" spans="1:7" x14ac:dyDescent="0.35">
      <c r="A10" s="260"/>
      <c r="B10" s="257"/>
      <c r="C10" s="94" t="s">
        <v>195</v>
      </c>
      <c r="D10" s="94" t="s">
        <v>451</v>
      </c>
      <c r="E10" s="94" t="s">
        <v>451</v>
      </c>
      <c r="F10" s="94" t="s">
        <v>451</v>
      </c>
      <c r="G10" s="94" t="s">
        <v>451</v>
      </c>
    </row>
    <row r="11" spans="1:7" x14ac:dyDescent="0.35">
      <c r="A11" s="260"/>
      <c r="B11" s="257"/>
      <c r="C11" s="94" t="s">
        <v>196</v>
      </c>
      <c r="D11" s="94" t="s">
        <v>451</v>
      </c>
      <c r="E11" s="94" t="s">
        <v>451</v>
      </c>
      <c r="F11" s="94" t="s">
        <v>451</v>
      </c>
      <c r="G11" s="94" t="s">
        <v>451</v>
      </c>
    </row>
    <row r="12" spans="1:7" x14ac:dyDescent="0.35">
      <c r="A12" s="260"/>
      <c r="B12" s="257"/>
      <c r="C12" s="94" t="s">
        <v>197</v>
      </c>
      <c r="D12" s="94" t="s">
        <v>451</v>
      </c>
      <c r="E12" s="94" t="s">
        <v>451</v>
      </c>
      <c r="F12" s="94" t="s">
        <v>451</v>
      </c>
      <c r="G12" s="94" t="s">
        <v>451</v>
      </c>
    </row>
    <row r="13" spans="1:7" x14ac:dyDescent="0.35">
      <c r="A13" s="260"/>
      <c r="B13" s="257"/>
      <c r="C13" s="94" t="s">
        <v>198</v>
      </c>
      <c r="D13" s="94" t="s">
        <v>451</v>
      </c>
      <c r="E13" s="94" t="s">
        <v>451</v>
      </c>
      <c r="F13" s="94" t="s">
        <v>451</v>
      </c>
      <c r="G13" s="94" t="s">
        <v>451</v>
      </c>
    </row>
    <row r="14" spans="1:7" x14ac:dyDescent="0.35">
      <c r="A14" s="260"/>
      <c r="B14" s="257"/>
      <c r="C14" s="94" t="s">
        <v>199</v>
      </c>
      <c r="D14" s="94" t="s">
        <v>451</v>
      </c>
      <c r="E14" s="94" t="s">
        <v>451</v>
      </c>
      <c r="F14" s="94" t="s">
        <v>451</v>
      </c>
      <c r="G14" s="94" t="s">
        <v>451</v>
      </c>
    </row>
    <row r="15" spans="1:7" x14ac:dyDescent="0.35">
      <c r="A15" s="260"/>
      <c r="B15" s="257"/>
      <c r="C15" s="94" t="s">
        <v>200</v>
      </c>
      <c r="D15" s="94" t="s">
        <v>451</v>
      </c>
      <c r="E15" s="94" t="s">
        <v>451</v>
      </c>
      <c r="F15" s="94" t="s">
        <v>451</v>
      </c>
      <c r="G15" s="94" t="s">
        <v>451</v>
      </c>
    </row>
    <row r="16" spans="1:7" x14ac:dyDescent="0.35">
      <c r="A16" s="260"/>
      <c r="B16" s="257"/>
      <c r="C16" s="94" t="s">
        <v>201</v>
      </c>
      <c r="D16" s="94" t="s">
        <v>451</v>
      </c>
      <c r="E16" s="94" t="s">
        <v>451</v>
      </c>
      <c r="F16" s="94" t="s">
        <v>451</v>
      </c>
      <c r="G16" s="94" t="s">
        <v>451</v>
      </c>
    </row>
    <row r="17" spans="1:7" x14ac:dyDescent="0.35">
      <c r="A17" s="260"/>
      <c r="B17" s="257"/>
      <c r="C17" s="94" t="s">
        <v>202</v>
      </c>
      <c r="D17" s="94" t="s">
        <v>451</v>
      </c>
      <c r="E17" s="94" t="s">
        <v>451</v>
      </c>
      <c r="F17" s="94" t="s">
        <v>451</v>
      </c>
      <c r="G17" s="94" t="s">
        <v>451</v>
      </c>
    </row>
    <row r="18" spans="1:7" x14ac:dyDescent="0.35">
      <c r="A18" s="260"/>
      <c r="B18" s="257"/>
      <c r="C18" s="94" t="s">
        <v>203</v>
      </c>
      <c r="D18" s="94" t="s">
        <v>451</v>
      </c>
      <c r="E18" s="94" t="s">
        <v>451</v>
      </c>
      <c r="F18" s="94" t="s">
        <v>451</v>
      </c>
      <c r="G18" s="94" t="s">
        <v>451</v>
      </c>
    </row>
    <row r="19" spans="1:7" x14ac:dyDescent="0.35">
      <c r="A19" s="260"/>
      <c r="B19" s="257"/>
      <c r="C19" s="94" t="s">
        <v>204</v>
      </c>
      <c r="D19" s="94" t="s">
        <v>451</v>
      </c>
      <c r="E19" s="94" t="s">
        <v>451</v>
      </c>
      <c r="F19" s="94" t="s">
        <v>451</v>
      </c>
      <c r="G19" s="94" t="s">
        <v>451</v>
      </c>
    </row>
    <row r="20" spans="1:7" x14ac:dyDescent="0.35">
      <c r="A20" s="260"/>
      <c r="B20" s="257"/>
      <c r="C20" s="94" t="s">
        <v>205</v>
      </c>
      <c r="D20" s="94" t="s">
        <v>451</v>
      </c>
      <c r="E20" s="94" t="s">
        <v>451</v>
      </c>
      <c r="F20" s="94" t="s">
        <v>451</v>
      </c>
      <c r="G20" s="94" t="s">
        <v>451</v>
      </c>
    </row>
    <row r="21" spans="1:7" x14ac:dyDescent="0.35">
      <c r="A21" s="260"/>
      <c r="B21" s="257"/>
      <c r="C21" s="94" t="s">
        <v>206</v>
      </c>
      <c r="D21" s="94" t="s">
        <v>451</v>
      </c>
      <c r="E21" s="94" t="s">
        <v>451</v>
      </c>
      <c r="F21" s="94" t="s">
        <v>451</v>
      </c>
      <c r="G21" s="94" t="s">
        <v>451</v>
      </c>
    </row>
    <row r="22" spans="1:7" x14ac:dyDescent="0.35">
      <c r="A22" s="260"/>
      <c r="B22" s="257"/>
      <c r="C22" s="94" t="s">
        <v>207</v>
      </c>
      <c r="D22" s="94" t="s">
        <v>451</v>
      </c>
      <c r="E22" s="94" t="s">
        <v>451</v>
      </c>
      <c r="F22" s="94" t="s">
        <v>451</v>
      </c>
      <c r="G22" s="94" t="s">
        <v>451</v>
      </c>
    </row>
    <row r="23" spans="1:7" x14ac:dyDescent="0.35">
      <c r="A23" s="260"/>
      <c r="B23" s="257"/>
      <c r="C23" s="94" t="s">
        <v>208</v>
      </c>
      <c r="D23" s="94" t="s">
        <v>451</v>
      </c>
      <c r="E23" s="94" t="s">
        <v>451</v>
      </c>
      <c r="F23" s="94" t="s">
        <v>451</v>
      </c>
      <c r="G23" s="94" t="s">
        <v>451</v>
      </c>
    </row>
    <row r="24" spans="1:7" x14ac:dyDescent="0.35">
      <c r="A24" s="260"/>
      <c r="B24" s="257"/>
      <c r="C24" s="94" t="s">
        <v>209</v>
      </c>
      <c r="D24" s="94" t="s">
        <v>451</v>
      </c>
      <c r="E24" s="94" t="s">
        <v>451</v>
      </c>
      <c r="F24" s="94" t="s">
        <v>451</v>
      </c>
      <c r="G24" s="94" t="s">
        <v>451</v>
      </c>
    </row>
    <row r="25" spans="1:7" x14ac:dyDescent="0.35">
      <c r="A25" s="260"/>
      <c r="B25" s="257"/>
      <c r="C25" s="94" t="s">
        <v>210</v>
      </c>
      <c r="D25" s="94" t="s">
        <v>451</v>
      </c>
      <c r="E25" s="94" t="s">
        <v>451</v>
      </c>
      <c r="F25" s="94" t="s">
        <v>451</v>
      </c>
      <c r="G25" s="94" t="s">
        <v>451</v>
      </c>
    </row>
    <row r="26" spans="1:7" x14ac:dyDescent="0.35">
      <c r="A26" s="260"/>
      <c r="B26" s="257"/>
      <c r="C26" s="94" t="s">
        <v>211</v>
      </c>
      <c r="D26" s="94" t="s">
        <v>451</v>
      </c>
      <c r="E26" s="94" t="s">
        <v>451</v>
      </c>
      <c r="F26" s="94" t="s">
        <v>451</v>
      </c>
      <c r="G26" s="94" t="s">
        <v>451</v>
      </c>
    </row>
    <row r="27" spans="1:7" x14ac:dyDescent="0.35">
      <c r="A27" s="260"/>
      <c r="B27" s="257"/>
      <c r="C27" s="94" t="s">
        <v>212</v>
      </c>
      <c r="D27" s="94" t="s">
        <v>451</v>
      </c>
      <c r="E27" s="94" t="s">
        <v>451</v>
      </c>
      <c r="F27" s="94" t="s">
        <v>451</v>
      </c>
      <c r="G27" s="94" t="s">
        <v>451</v>
      </c>
    </row>
    <row r="28" spans="1:7" x14ac:dyDescent="0.35">
      <c r="A28" s="260"/>
      <c r="B28" s="257"/>
      <c r="C28" s="94" t="s">
        <v>213</v>
      </c>
      <c r="D28" s="94" t="s">
        <v>451</v>
      </c>
      <c r="E28" s="94" t="s">
        <v>451</v>
      </c>
      <c r="F28" s="94" t="s">
        <v>451</v>
      </c>
      <c r="G28" s="94" t="s">
        <v>451</v>
      </c>
    </row>
    <row r="29" spans="1:7" x14ac:dyDescent="0.35">
      <c r="A29" s="260"/>
      <c r="B29" s="257"/>
      <c r="C29" s="94" t="s">
        <v>214</v>
      </c>
      <c r="D29" s="94" t="s">
        <v>451</v>
      </c>
      <c r="E29" s="94" t="s">
        <v>451</v>
      </c>
      <c r="F29" s="94" t="s">
        <v>451</v>
      </c>
      <c r="G29" s="94" t="s">
        <v>451</v>
      </c>
    </row>
    <row r="30" spans="1:7" x14ac:dyDescent="0.35">
      <c r="A30" s="260"/>
      <c r="B30" s="257"/>
      <c r="C30" s="94" t="s">
        <v>215</v>
      </c>
      <c r="D30" s="94" t="s">
        <v>451</v>
      </c>
      <c r="E30" s="94" t="s">
        <v>451</v>
      </c>
      <c r="F30" s="94" t="s">
        <v>451</v>
      </c>
      <c r="G30" s="94" t="s">
        <v>451</v>
      </c>
    </row>
    <row r="31" spans="1:7" x14ac:dyDescent="0.35">
      <c r="A31" s="260"/>
      <c r="B31" s="257"/>
      <c r="C31" s="94" t="s">
        <v>216</v>
      </c>
      <c r="D31" s="94" t="s">
        <v>451</v>
      </c>
      <c r="E31" s="94" t="s">
        <v>451</v>
      </c>
      <c r="F31" s="94" t="s">
        <v>451</v>
      </c>
      <c r="G31" s="94" t="s">
        <v>451</v>
      </c>
    </row>
    <row r="32" spans="1:7" x14ac:dyDescent="0.35">
      <c r="A32" s="260"/>
      <c r="B32" s="257"/>
      <c r="C32" s="94" t="s">
        <v>217</v>
      </c>
      <c r="D32" s="94" t="s">
        <v>451</v>
      </c>
      <c r="E32" s="94" t="s">
        <v>451</v>
      </c>
      <c r="F32" s="94" t="s">
        <v>451</v>
      </c>
      <c r="G32" s="94" t="s">
        <v>451</v>
      </c>
    </row>
    <row r="33" spans="1:7" x14ac:dyDescent="0.35">
      <c r="A33" s="260"/>
      <c r="B33" s="257"/>
      <c r="C33" s="94" t="s">
        <v>218</v>
      </c>
      <c r="D33" s="94" t="s">
        <v>451</v>
      </c>
      <c r="E33" s="94" t="s">
        <v>451</v>
      </c>
      <c r="F33" s="94" t="s">
        <v>451</v>
      </c>
      <c r="G33" s="94" t="s">
        <v>451</v>
      </c>
    </row>
    <row r="34" spans="1:7" x14ac:dyDescent="0.35">
      <c r="A34" s="260"/>
      <c r="B34" s="257"/>
      <c r="C34" s="94" t="s">
        <v>219</v>
      </c>
      <c r="D34" s="94" t="s">
        <v>451</v>
      </c>
      <c r="E34" s="94" t="s">
        <v>451</v>
      </c>
      <c r="F34" s="94" t="s">
        <v>451</v>
      </c>
      <c r="G34" s="94" t="s">
        <v>451</v>
      </c>
    </row>
    <row r="35" spans="1:7" x14ac:dyDescent="0.35">
      <c r="A35" s="260"/>
      <c r="B35" s="257"/>
      <c r="C35" s="94" t="s">
        <v>220</v>
      </c>
      <c r="D35" s="94" t="s">
        <v>451</v>
      </c>
      <c r="E35" s="94" t="s">
        <v>451</v>
      </c>
      <c r="F35" s="94" t="s">
        <v>451</v>
      </c>
      <c r="G35" s="94" t="s">
        <v>451</v>
      </c>
    </row>
    <row r="36" spans="1:7" x14ac:dyDescent="0.35">
      <c r="A36" s="260"/>
      <c r="B36" s="257"/>
      <c r="C36" s="94" t="s">
        <v>221</v>
      </c>
      <c r="D36" s="94" t="s">
        <v>451</v>
      </c>
      <c r="E36" s="94" t="s">
        <v>451</v>
      </c>
      <c r="F36" s="94" t="s">
        <v>451</v>
      </c>
      <c r="G36" s="94" t="s">
        <v>451</v>
      </c>
    </row>
    <row r="37" spans="1:7" x14ac:dyDescent="0.35">
      <c r="A37" s="260"/>
      <c r="B37" s="257"/>
      <c r="C37" s="94" t="s">
        <v>222</v>
      </c>
      <c r="D37" s="94" t="s">
        <v>451</v>
      </c>
      <c r="E37" s="94" t="s">
        <v>451</v>
      </c>
      <c r="F37" s="94" t="s">
        <v>451</v>
      </c>
      <c r="G37" s="94" t="s">
        <v>451</v>
      </c>
    </row>
    <row r="38" spans="1:7" x14ac:dyDescent="0.35">
      <c r="A38" s="260"/>
      <c r="B38" s="257"/>
      <c r="C38" s="94" t="s">
        <v>223</v>
      </c>
      <c r="D38" s="94" t="s">
        <v>451</v>
      </c>
      <c r="E38" s="94" t="s">
        <v>451</v>
      </c>
      <c r="F38" s="94" t="s">
        <v>451</v>
      </c>
      <c r="G38" s="94" t="s">
        <v>451</v>
      </c>
    </row>
    <row r="39" spans="1:7" x14ac:dyDescent="0.35">
      <c r="A39" s="260"/>
      <c r="B39" s="257"/>
      <c r="C39" s="94" t="s">
        <v>224</v>
      </c>
      <c r="D39" s="94" t="s">
        <v>451</v>
      </c>
      <c r="E39" s="94" t="s">
        <v>451</v>
      </c>
      <c r="F39" s="94" t="s">
        <v>451</v>
      </c>
      <c r="G39" s="94" t="s">
        <v>451</v>
      </c>
    </row>
    <row r="40" spans="1:7" x14ac:dyDescent="0.35">
      <c r="A40" s="260"/>
      <c r="B40" s="257"/>
      <c r="C40" s="94" t="s">
        <v>225</v>
      </c>
      <c r="D40" s="94" t="s">
        <v>451</v>
      </c>
      <c r="E40" s="94" t="s">
        <v>451</v>
      </c>
      <c r="F40" s="94" t="s">
        <v>451</v>
      </c>
      <c r="G40" s="94" t="s">
        <v>451</v>
      </c>
    </row>
    <row r="41" spans="1:7" x14ac:dyDescent="0.35">
      <c r="A41" s="260"/>
      <c r="B41" s="257"/>
      <c r="C41" s="94" t="s">
        <v>226</v>
      </c>
      <c r="D41" s="94" t="s">
        <v>451</v>
      </c>
      <c r="E41" s="94" t="s">
        <v>451</v>
      </c>
      <c r="F41" s="94" t="s">
        <v>451</v>
      </c>
      <c r="G41" s="94" t="s">
        <v>451</v>
      </c>
    </row>
    <row r="42" spans="1:7" x14ac:dyDescent="0.35">
      <c r="A42" s="260"/>
      <c r="B42" s="257"/>
      <c r="C42" s="94" t="s">
        <v>227</v>
      </c>
      <c r="D42" s="94" t="s">
        <v>451</v>
      </c>
      <c r="E42" s="94" t="s">
        <v>451</v>
      </c>
      <c r="F42" s="94" t="s">
        <v>451</v>
      </c>
      <c r="G42" s="94" t="s">
        <v>451</v>
      </c>
    </row>
    <row r="43" spans="1:7" x14ac:dyDescent="0.35">
      <c r="A43" s="260"/>
      <c r="B43" s="257"/>
      <c r="C43" s="94" t="s">
        <v>228</v>
      </c>
      <c r="D43" s="94" t="s">
        <v>451</v>
      </c>
      <c r="E43" s="94" t="s">
        <v>451</v>
      </c>
      <c r="F43" s="94" t="s">
        <v>451</v>
      </c>
      <c r="G43" s="94" t="s">
        <v>451</v>
      </c>
    </row>
    <row r="44" spans="1:7" x14ac:dyDescent="0.35">
      <c r="A44" s="260"/>
      <c r="B44" s="257"/>
      <c r="C44" s="94" t="s">
        <v>229</v>
      </c>
      <c r="D44" s="94" t="s">
        <v>451</v>
      </c>
      <c r="E44" s="94" t="s">
        <v>451</v>
      </c>
      <c r="F44" s="94" t="s">
        <v>451</v>
      </c>
      <c r="G44" s="94" t="s">
        <v>451</v>
      </c>
    </row>
    <row r="45" spans="1:7" x14ac:dyDescent="0.35">
      <c r="A45" s="260"/>
      <c r="B45" s="257"/>
      <c r="C45" s="94" t="s">
        <v>230</v>
      </c>
      <c r="D45" s="94" t="s">
        <v>451</v>
      </c>
      <c r="E45" s="94" t="s">
        <v>451</v>
      </c>
      <c r="F45" s="94" t="s">
        <v>451</v>
      </c>
      <c r="G45" s="94" t="s">
        <v>451</v>
      </c>
    </row>
    <row r="46" spans="1:7" x14ac:dyDescent="0.35">
      <c r="A46" s="260"/>
      <c r="B46" s="257"/>
      <c r="C46" s="94" t="s">
        <v>231</v>
      </c>
      <c r="D46" s="94" t="s">
        <v>451</v>
      </c>
      <c r="E46" s="94" t="s">
        <v>451</v>
      </c>
      <c r="F46" s="94" t="s">
        <v>451</v>
      </c>
      <c r="G46" s="94" t="s">
        <v>451</v>
      </c>
    </row>
    <row r="47" spans="1:7" x14ac:dyDescent="0.35">
      <c r="A47" s="260"/>
      <c r="B47" s="257"/>
      <c r="C47" s="94" t="s">
        <v>232</v>
      </c>
      <c r="D47" s="94" t="s">
        <v>451</v>
      </c>
      <c r="E47" s="94" t="s">
        <v>451</v>
      </c>
      <c r="F47" s="94" t="s">
        <v>451</v>
      </c>
      <c r="G47" s="94" t="s">
        <v>451</v>
      </c>
    </row>
    <row r="48" spans="1:7" x14ac:dyDescent="0.35">
      <c r="A48" s="260"/>
      <c r="B48" s="258"/>
      <c r="C48" s="94" t="s">
        <v>233</v>
      </c>
      <c r="D48" s="94" t="s">
        <v>451</v>
      </c>
      <c r="E48" s="94" t="s">
        <v>451</v>
      </c>
      <c r="F48" s="94" t="s">
        <v>451</v>
      </c>
      <c r="G48" s="94" t="s">
        <v>451</v>
      </c>
    </row>
    <row r="49" spans="1:7" x14ac:dyDescent="0.35">
      <c r="A49" s="260"/>
      <c r="B49" s="92" t="s">
        <v>234</v>
      </c>
      <c r="C49" s="92" t="s">
        <v>235</v>
      </c>
      <c r="D49" s="92" t="s">
        <v>451</v>
      </c>
      <c r="E49" s="92" t="s">
        <v>451</v>
      </c>
      <c r="F49" s="92" t="s">
        <v>451</v>
      </c>
      <c r="G49" s="92" t="s">
        <v>451</v>
      </c>
    </row>
    <row r="50" spans="1:7" x14ac:dyDescent="0.35">
      <c r="A50" s="260"/>
      <c r="B50" s="262" t="s">
        <v>236</v>
      </c>
      <c r="C50" s="92" t="s">
        <v>237</v>
      </c>
      <c r="D50" s="92" t="s">
        <v>451</v>
      </c>
      <c r="E50" s="92" t="s">
        <v>451</v>
      </c>
      <c r="F50" s="92" t="s">
        <v>451</v>
      </c>
      <c r="G50" s="92" t="s">
        <v>451</v>
      </c>
    </row>
    <row r="51" spans="1:7" x14ac:dyDescent="0.35">
      <c r="A51" s="260"/>
      <c r="B51" s="263"/>
      <c r="C51" s="92" t="s">
        <v>238</v>
      </c>
      <c r="D51" s="92" t="s">
        <v>451</v>
      </c>
      <c r="E51" s="92" t="s">
        <v>451</v>
      </c>
      <c r="F51" s="92" t="s">
        <v>451</v>
      </c>
      <c r="G51" s="92" t="s">
        <v>451</v>
      </c>
    </row>
    <row r="52" spans="1:7" x14ac:dyDescent="0.35">
      <c r="A52" s="260"/>
      <c r="B52" s="263"/>
      <c r="C52" s="92" t="s">
        <v>239</v>
      </c>
      <c r="D52" s="92" t="s">
        <v>451</v>
      </c>
      <c r="E52" s="92" t="s">
        <v>451</v>
      </c>
      <c r="F52" s="92" t="s">
        <v>451</v>
      </c>
      <c r="G52" s="92" t="s">
        <v>451</v>
      </c>
    </row>
    <row r="53" spans="1:7" x14ac:dyDescent="0.35">
      <c r="A53" s="260"/>
      <c r="B53" s="263"/>
      <c r="C53" s="92" t="s">
        <v>240</v>
      </c>
      <c r="D53" s="92" t="s">
        <v>451</v>
      </c>
      <c r="E53" s="92" t="s">
        <v>451</v>
      </c>
      <c r="F53" s="92" t="s">
        <v>451</v>
      </c>
      <c r="G53" s="92" t="s">
        <v>451</v>
      </c>
    </row>
    <row r="54" spans="1:7" x14ac:dyDescent="0.35">
      <c r="A54" s="260"/>
      <c r="B54" s="263"/>
      <c r="C54" s="92" t="s">
        <v>241</v>
      </c>
      <c r="D54" s="92" t="s">
        <v>451</v>
      </c>
      <c r="E54" s="92" t="s">
        <v>451</v>
      </c>
      <c r="F54" s="92" t="s">
        <v>451</v>
      </c>
      <c r="G54" s="92" t="s">
        <v>451</v>
      </c>
    </row>
    <row r="55" spans="1:7" x14ac:dyDescent="0.35">
      <c r="A55" s="260"/>
      <c r="B55" s="263"/>
      <c r="C55" s="92" t="s">
        <v>242</v>
      </c>
      <c r="D55" s="92" t="s">
        <v>451</v>
      </c>
      <c r="E55" s="92" t="s">
        <v>451</v>
      </c>
      <c r="F55" s="92" t="s">
        <v>451</v>
      </c>
      <c r="G55" s="92" t="s">
        <v>451</v>
      </c>
    </row>
    <row r="56" spans="1:7" x14ac:dyDescent="0.35">
      <c r="A56" s="260"/>
      <c r="B56" s="263"/>
      <c r="C56" s="92" t="s">
        <v>243</v>
      </c>
      <c r="D56" s="92" t="s">
        <v>451</v>
      </c>
      <c r="E56" s="92" t="s">
        <v>451</v>
      </c>
      <c r="F56" s="92" t="s">
        <v>451</v>
      </c>
      <c r="G56" s="92" t="s">
        <v>451</v>
      </c>
    </row>
    <row r="57" spans="1:7" x14ac:dyDescent="0.35">
      <c r="A57" s="260"/>
      <c r="B57" s="263"/>
      <c r="C57" s="92" t="s">
        <v>244</v>
      </c>
      <c r="D57" s="92" t="s">
        <v>451</v>
      </c>
      <c r="E57" s="92" t="s">
        <v>451</v>
      </c>
      <c r="F57" s="92" t="s">
        <v>451</v>
      </c>
      <c r="G57" s="92" t="s">
        <v>451</v>
      </c>
    </row>
    <row r="58" spans="1:7" x14ac:dyDescent="0.35">
      <c r="A58" s="260"/>
      <c r="B58" s="263"/>
      <c r="C58" s="92" t="s">
        <v>245</v>
      </c>
      <c r="D58" s="92" t="s">
        <v>451</v>
      </c>
      <c r="E58" s="92" t="s">
        <v>451</v>
      </c>
      <c r="F58" s="92" t="s">
        <v>451</v>
      </c>
      <c r="G58" s="92" t="s">
        <v>451</v>
      </c>
    </row>
    <row r="59" spans="1:7" x14ac:dyDescent="0.35">
      <c r="A59" s="260"/>
      <c r="B59" s="263"/>
      <c r="C59" s="92" t="s">
        <v>246</v>
      </c>
      <c r="D59" s="92" t="s">
        <v>451</v>
      </c>
      <c r="E59" s="92" t="s">
        <v>451</v>
      </c>
      <c r="F59" s="92" t="s">
        <v>451</v>
      </c>
      <c r="G59" s="92" t="s">
        <v>451</v>
      </c>
    </row>
    <row r="60" spans="1:7" x14ac:dyDescent="0.35">
      <c r="A60" s="260"/>
      <c r="B60" s="263"/>
      <c r="C60" s="92" t="s">
        <v>247</v>
      </c>
      <c r="D60" s="92" t="s">
        <v>451</v>
      </c>
      <c r="E60" s="92" t="s">
        <v>451</v>
      </c>
      <c r="F60" s="92" t="s">
        <v>451</v>
      </c>
      <c r="G60" s="92" t="s">
        <v>451</v>
      </c>
    </row>
    <row r="61" spans="1:7" x14ac:dyDescent="0.35">
      <c r="A61" s="260"/>
      <c r="B61" s="263"/>
      <c r="C61" s="92" t="s">
        <v>248</v>
      </c>
      <c r="D61" s="92" t="s">
        <v>451</v>
      </c>
      <c r="E61" s="92" t="s">
        <v>451</v>
      </c>
      <c r="F61" s="92" t="s">
        <v>451</v>
      </c>
      <c r="G61" s="92" t="s">
        <v>451</v>
      </c>
    </row>
    <row r="62" spans="1:7" x14ac:dyDescent="0.35">
      <c r="A62" s="260"/>
      <c r="B62" s="263"/>
      <c r="C62" s="92" t="s">
        <v>249</v>
      </c>
      <c r="D62" s="92" t="s">
        <v>451</v>
      </c>
      <c r="E62" s="92" t="s">
        <v>451</v>
      </c>
      <c r="F62" s="92" t="s">
        <v>451</v>
      </c>
      <c r="G62" s="92" t="s">
        <v>451</v>
      </c>
    </row>
    <row r="63" spans="1:7" x14ac:dyDescent="0.35">
      <c r="A63" s="260"/>
      <c r="B63" s="263"/>
      <c r="C63" s="92" t="s">
        <v>250</v>
      </c>
      <c r="D63" s="92" t="s">
        <v>451</v>
      </c>
      <c r="E63" s="92" t="s">
        <v>451</v>
      </c>
      <c r="F63" s="92" t="s">
        <v>451</v>
      </c>
      <c r="G63" s="92" t="s">
        <v>451</v>
      </c>
    </row>
    <row r="64" spans="1:7" x14ac:dyDescent="0.35">
      <c r="A64" s="260"/>
      <c r="B64" s="263"/>
      <c r="C64" s="92" t="s">
        <v>251</v>
      </c>
      <c r="D64" s="92" t="s">
        <v>451</v>
      </c>
      <c r="E64" s="92" t="s">
        <v>451</v>
      </c>
      <c r="F64" s="92" t="s">
        <v>451</v>
      </c>
      <c r="G64" s="92" t="s">
        <v>451</v>
      </c>
    </row>
    <row r="65" spans="1:7" x14ac:dyDescent="0.35">
      <c r="A65" s="260"/>
      <c r="B65" s="263"/>
      <c r="C65" s="92" t="s">
        <v>252</v>
      </c>
      <c r="D65" s="92" t="s">
        <v>451</v>
      </c>
      <c r="E65" s="92" t="s">
        <v>451</v>
      </c>
      <c r="F65" s="92" t="s">
        <v>451</v>
      </c>
      <c r="G65" s="92" t="s">
        <v>451</v>
      </c>
    </row>
    <row r="66" spans="1:7" x14ac:dyDescent="0.35">
      <c r="A66" s="260"/>
      <c r="B66" s="263"/>
      <c r="C66" s="92" t="s">
        <v>253</v>
      </c>
      <c r="D66" s="92" t="s">
        <v>451</v>
      </c>
      <c r="E66" s="92" t="s">
        <v>451</v>
      </c>
      <c r="F66" s="92" t="s">
        <v>451</v>
      </c>
      <c r="G66" s="92" t="s">
        <v>451</v>
      </c>
    </row>
    <row r="67" spans="1:7" x14ac:dyDescent="0.35">
      <c r="A67" s="260"/>
      <c r="B67" s="263"/>
      <c r="C67" s="92" t="s">
        <v>254</v>
      </c>
      <c r="D67" s="92" t="s">
        <v>451</v>
      </c>
      <c r="E67" s="92" t="s">
        <v>451</v>
      </c>
      <c r="F67" s="92" t="s">
        <v>451</v>
      </c>
      <c r="G67" s="92" t="s">
        <v>451</v>
      </c>
    </row>
    <row r="68" spans="1:7" x14ac:dyDescent="0.35">
      <c r="A68" s="260"/>
      <c r="B68" s="263"/>
      <c r="C68" s="92" t="s">
        <v>255</v>
      </c>
      <c r="D68" s="92" t="s">
        <v>451</v>
      </c>
      <c r="E68" s="92" t="s">
        <v>451</v>
      </c>
      <c r="F68" s="92" t="s">
        <v>451</v>
      </c>
      <c r="G68" s="92" t="s">
        <v>451</v>
      </c>
    </row>
    <row r="69" spans="1:7" x14ac:dyDescent="0.35">
      <c r="A69" s="260"/>
      <c r="B69" s="263"/>
      <c r="C69" s="92" t="s">
        <v>256</v>
      </c>
      <c r="D69" s="92" t="s">
        <v>451</v>
      </c>
      <c r="E69" s="92" t="s">
        <v>451</v>
      </c>
      <c r="F69" s="92" t="s">
        <v>451</v>
      </c>
      <c r="G69" s="92" t="s">
        <v>451</v>
      </c>
    </row>
    <row r="70" spans="1:7" x14ac:dyDescent="0.35">
      <c r="A70" s="260"/>
      <c r="B70" s="263"/>
      <c r="C70" s="92" t="s">
        <v>257</v>
      </c>
      <c r="D70" s="92" t="s">
        <v>451</v>
      </c>
      <c r="E70" s="92" t="s">
        <v>451</v>
      </c>
      <c r="F70" s="92" t="s">
        <v>451</v>
      </c>
      <c r="G70" s="92" t="s">
        <v>451</v>
      </c>
    </row>
    <row r="71" spans="1:7" x14ac:dyDescent="0.35">
      <c r="A71" s="260"/>
      <c r="B71" s="263"/>
      <c r="C71" s="92" t="s">
        <v>258</v>
      </c>
      <c r="D71" s="92" t="s">
        <v>451</v>
      </c>
      <c r="E71" s="92" t="s">
        <v>451</v>
      </c>
      <c r="F71" s="92" t="s">
        <v>451</v>
      </c>
      <c r="G71" s="92" t="s">
        <v>451</v>
      </c>
    </row>
    <row r="72" spans="1:7" x14ac:dyDescent="0.35">
      <c r="A72" s="260"/>
      <c r="B72" s="263"/>
      <c r="C72" s="92" t="s">
        <v>259</v>
      </c>
      <c r="D72" s="92" t="s">
        <v>451</v>
      </c>
      <c r="E72" s="92" t="s">
        <v>451</v>
      </c>
      <c r="F72" s="92" t="s">
        <v>451</v>
      </c>
      <c r="G72" s="92" t="s">
        <v>451</v>
      </c>
    </row>
    <row r="73" spans="1:7" x14ac:dyDescent="0.35">
      <c r="A73" s="260"/>
      <c r="B73" s="264"/>
      <c r="C73" s="92" t="s">
        <v>260</v>
      </c>
      <c r="D73" s="92" t="s">
        <v>451</v>
      </c>
      <c r="E73" s="92" t="s">
        <v>451</v>
      </c>
      <c r="F73" s="92" t="s">
        <v>451</v>
      </c>
      <c r="G73" s="92" t="s">
        <v>451</v>
      </c>
    </row>
    <row r="74" spans="1:7" x14ac:dyDescent="0.35">
      <c r="A74" s="260"/>
      <c r="B74" s="262" t="s">
        <v>261</v>
      </c>
      <c r="C74" s="92" t="s">
        <v>262</v>
      </c>
      <c r="D74" s="92" t="s">
        <v>451</v>
      </c>
      <c r="E74" s="92" t="s">
        <v>451</v>
      </c>
      <c r="F74" s="92" t="s">
        <v>451</v>
      </c>
      <c r="G74" s="92" t="s">
        <v>451</v>
      </c>
    </row>
    <row r="75" spans="1:7" x14ac:dyDescent="0.35">
      <c r="A75" s="260"/>
      <c r="B75" s="263"/>
      <c r="C75" s="92" t="s">
        <v>263</v>
      </c>
      <c r="D75" s="92" t="s">
        <v>451</v>
      </c>
      <c r="E75" s="92" t="s">
        <v>451</v>
      </c>
      <c r="F75" s="92" t="s">
        <v>451</v>
      </c>
      <c r="G75" s="92" t="s">
        <v>451</v>
      </c>
    </row>
    <row r="76" spans="1:7" x14ac:dyDescent="0.35">
      <c r="A76" s="260"/>
      <c r="B76" s="263"/>
      <c r="C76" s="92" t="s">
        <v>264</v>
      </c>
      <c r="D76" s="92" t="s">
        <v>451</v>
      </c>
      <c r="E76" s="92" t="s">
        <v>451</v>
      </c>
      <c r="F76" s="92" t="s">
        <v>451</v>
      </c>
      <c r="G76" s="92" t="s">
        <v>451</v>
      </c>
    </row>
    <row r="77" spans="1:7" x14ac:dyDescent="0.35">
      <c r="A77" s="260"/>
      <c r="B77" s="263"/>
      <c r="C77" s="92" t="s">
        <v>265</v>
      </c>
      <c r="D77" s="92" t="s">
        <v>451</v>
      </c>
      <c r="E77" s="92" t="s">
        <v>451</v>
      </c>
      <c r="F77" s="92" t="s">
        <v>451</v>
      </c>
      <c r="G77" s="92" t="s">
        <v>451</v>
      </c>
    </row>
    <row r="78" spans="1:7" x14ac:dyDescent="0.35">
      <c r="A78" s="260"/>
      <c r="B78" s="263"/>
      <c r="C78" s="92" t="s">
        <v>266</v>
      </c>
      <c r="D78" s="92" t="s">
        <v>451</v>
      </c>
      <c r="E78" s="92" t="s">
        <v>451</v>
      </c>
      <c r="F78" s="92" t="s">
        <v>451</v>
      </c>
      <c r="G78" s="92" t="s">
        <v>451</v>
      </c>
    </row>
    <row r="79" spans="1:7" x14ac:dyDescent="0.35">
      <c r="A79" s="260"/>
      <c r="B79" s="263"/>
      <c r="C79" s="92" t="s">
        <v>267</v>
      </c>
      <c r="D79" s="92" t="s">
        <v>451</v>
      </c>
      <c r="E79" s="92" t="s">
        <v>451</v>
      </c>
      <c r="F79" s="92" t="s">
        <v>451</v>
      </c>
      <c r="G79" s="92" t="s">
        <v>451</v>
      </c>
    </row>
    <row r="80" spans="1:7" x14ac:dyDescent="0.35">
      <c r="A80" s="260"/>
      <c r="B80" s="263"/>
      <c r="C80" s="92" t="s">
        <v>268</v>
      </c>
      <c r="D80" s="92" t="s">
        <v>451</v>
      </c>
      <c r="E80" s="92" t="s">
        <v>451</v>
      </c>
      <c r="F80" s="92" t="s">
        <v>451</v>
      </c>
      <c r="G80" s="92" t="s">
        <v>451</v>
      </c>
    </row>
    <row r="81" spans="1:7" x14ac:dyDescent="0.35">
      <c r="A81" s="260"/>
      <c r="B81" s="263"/>
      <c r="C81" s="92" t="s">
        <v>269</v>
      </c>
      <c r="D81" s="92" t="s">
        <v>451</v>
      </c>
      <c r="E81" s="92" t="s">
        <v>451</v>
      </c>
      <c r="F81" s="92" t="s">
        <v>451</v>
      </c>
      <c r="G81" s="92" t="s">
        <v>451</v>
      </c>
    </row>
    <row r="82" spans="1:7" x14ac:dyDescent="0.35">
      <c r="A82" s="260"/>
      <c r="B82" s="263"/>
      <c r="C82" s="92" t="s">
        <v>270</v>
      </c>
      <c r="D82" s="92" t="s">
        <v>451</v>
      </c>
      <c r="E82" s="92" t="s">
        <v>451</v>
      </c>
      <c r="F82" s="92" t="s">
        <v>451</v>
      </c>
      <c r="G82" s="92" t="s">
        <v>451</v>
      </c>
    </row>
    <row r="83" spans="1:7" x14ac:dyDescent="0.35">
      <c r="A83" s="261"/>
      <c r="B83" s="264"/>
      <c r="C83" s="92" t="s">
        <v>271</v>
      </c>
      <c r="D83" s="92" t="s">
        <v>451</v>
      </c>
      <c r="E83" s="92" t="s">
        <v>451</v>
      </c>
      <c r="F83" s="92" t="s">
        <v>451</v>
      </c>
      <c r="G83" s="92" t="s">
        <v>451</v>
      </c>
    </row>
    <row r="84" spans="1:7" x14ac:dyDescent="0.35">
      <c r="A84" s="259" t="s">
        <v>272</v>
      </c>
      <c r="B84" s="262" t="s">
        <v>273</v>
      </c>
      <c r="C84" s="92" t="s">
        <v>274</v>
      </c>
      <c r="D84" s="92" t="s">
        <v>451</v>
      </c>
      <c r="E84" s="92" t="s">
        <v>451</v>
      </c>
      <c r="F84" s="92" t="s">
        <v>451</v>
      </c>
      <c r="G84" s="92" t="s">
        <v>451</v>
      </c>
    </row>
    <row r="85" spans="1:7" x14ac:dyDescent="0.35">
      <c r="A85" s="260"/>
      <c r="B85" s="263"/>
      <c r="C85" s="92" t="s">
        <v>275</v>
      </c>
      <c r="D85" s="92" t="s">
        <v>451</v>
      </c>
      <c r="E85" s="92" t="s">
        <v>451</v>
      </c>
      <c r="F85" s="92" t="s">
        <v>451</v>
      </c>
      <c r="G85" s="92" t="s">
        <v>451</v>
      </c>
    </row>
    <row r="86" spans="1:7" x14ac:dyDescent="0.35">
      <c r="A86" s="260"/>
      <c r="B86" s="263"/>
      <c r="C86" s="92" t="s">
        <v>276</v>
      </c>
      <c r="D86" s="92" t="s">
        <v>451</v>
      </c>
      <c r="E86" s="92" t="s">
        <v>451</v>
      </c>
      <c r="F86" s="92" t="s">
        <v>451</v>
      </c>
      <c r="G86" s="92" t="s">
        <v>451</v>
      </c>
    </row>
    <row r="87" spans="1:7" x14ac:dyDescent="0.35">
      <c r="A87" s="260"/>
      <c r="B87" s="263"/>
      <c r="C87" s="92" t="s">
        <v>277</v>
      </c>
      <c r="D87" s="92" t="s">
        <v>451</v>
      </c>
      <c r="E87" s="92" t="s">
        <v>451</v>
      </c>
      <c r="F87" s="92" t="s">
        <v>451</v>
      </c>
      <c r="G87" s="92" t="s">
        <v>451</v>
      </c>
    </row>
    <row r="88" spans="1:7" x14ac:dyDescent="0.35">
      <c r="A88" s="260"/>
      <c r="B88" s="263"/>
      <c r="C88" s="92" t="s">
        <v>278</v>
      </c>
      <c r="D88" s="92" t="s">
        <v>451</v>
      </c>
      <c r="E88" s="92" t="s">
        <v>451</v>
      </c>
      <c r="F88" s="92" t="s">
        <v>451</v>
      </c>
      <c r="G88" s="92" t="s">
        <v>451</v>
      </c>
    </row>
    <row r="89" spans="1:7" x14ac:dyDescent="0.35">
      <c r="A89" s="260"/>
      <c r="B89" s="263"/>
      <c r="C89" s="92" t="s">
        <v>279</v>
      </c>
      <c r="D89" s="93" t="s">
        <v>155</v>
      </c>
      <c r="E89" s="93" t="s">
        <v>155</v>
      </c>
      <c r="F89" s="93" t="s">
        <v>155</v>
      </c>
      <c r="G89" s="92" t="s">
        <v>451</v>
      </c>
    </row>
    <row r="90" spans="1:7" x14ac:dyDescent="0.35">
      <c r="A90" s="260"/>
      <c r="B90" s="263"/>
      <c r="C90" s="92" t="s">
        <v>280</v>
      </c>
      <c r="D90" s="92" t="s">
        <v>451</v>
      </c>
      <c r="E90" s="92" t="s">
        <v>451</v>
      </c>
      <c r="F90" s="92" t="s">
        <v>451</v>
      </c>
      <c r="G90" s="92" t="s">
        <v>451</v>
      </c>
    </row>
    <row r="91" spans="1:7" x14ac:dyDescent="0.35">
      <c r="A91" s="260"/>
      <c r="B91" s="263"/>
      <c r="C91" s="92" t="s">
        <v>281</v>
      </c>
      <c r="D91" s="93" t="s">
        <v>155</v>
      </c>
      <c r="E91" s="93" t="s">
        <v>155</v>
      </c>
      <c r="F91" s="93" t="s">
        <v>155</v>
      </c>
      <c r="G91" s="92" t="s">
        <v>451</v>
      </c>
    </row>
    <row r="92" spans="1:7" x14ac:dyDescent="0.35">
      <c r="A92" s="260"/>
      <c r="B92" s="263"/>
      <c r="C92" s="92" t="s">
        <v>282</v>
      </c>
      <c r="D92" s="92" t="s">
        <v>451</v>
      </c>
      <c r="E92" s="92" t="s">
        <v>451</v>
      </c>
      <c r="F92" s="92" t="s">
        <v>451</v>
      </c>
      <c r="G92" s="92" t="s">
        <v>451</v>
      </c>
    </row>
    <row r="93" spans="1:7" x14ac:dyDescent="0.35">
      <c r="A93" s="260"/>
      <c r="B93" s="263"/>
      <c r="C93" s="92" t="s">
        <v>283</v>
      </c>
      <c r="D93" s="93" t="s">
        <v>155</v>
      </c>
      <c r="E93" s="93" t="s">
        <v>155</v>
      </c>
      <c r="F93" s="93" t="s">
        <v>155</v>
      </c>
      <c r="G93" s="92" t="s">
        <v>451</v>
      </c>
    </row>
    <row r="94" spans="1:7" x14ac:dyDescent="0.35">
      <c r="A94" s="260"/>
      <c r="B94" s="263"/>
      <c r="C94" s="92" t="s">
        <v>284</v>
      </c>
      <c r="D94" s="92" t="s">
        <v>451</v>
      </c>
      <c r="E94" s="92" t="s">
        <v>451</v>
      </c>
      <c r="F94" s="92" t="s">
        <v>451</v>
      </c>
      <c r="G94" s="92" t="s">
        <v>451</v>
      </c>
    </row>
    <row r="95" spans="1:7" x14ac:dyDescent="0.35">
      <c r="A95" s="260"/>
      <c r="B95" s="263"/>
      <c r="C95" s="92" t="s">
        <v>285</v>
      </c>
      <c r="D95" s="93" t="s">
        <v>155</v>
      </c>
      <c r="E95" s="93" t="s">
        <v>155</v>
      </c>
      <c r="F95" s="93" t="s">
        <v>155</v>
      </c>
      <c r="G95" s="92" t="s">
        <v>451</v>
      </c>
    </row>
    <row r="96" spans="1:7" x14ac:dyDescent="0.35">
      <c r="A96" s="260"/>
      <c r="B96" s="263"/>
      <c r="C96" s="92" t="s">
        <v>286</v>
      </c>
      <c r="D96" s="92" t="s">
        <v>451</v>
      </c>
      <c r="E96" s="92" t="s">
        <v>451</v>
      </c>
      <c r="F96" s="92" t="s">
        <v>451</v>
      </c>
      <c r="G96" s="92" t="s">
        <v>451</v>
      </c>
    </row>
    <row r="97" spans="1:7" x14ac:dyDescent="0.35">
      <c r="A97" s="260"/>
      <c r="B97" s="263"/>
      <c r="C97" s="92" t="s">
        <v>287</v>
      </c>
      <c r="D97" s="93" t="s">
        <v>155</v>
      </c>
      <c r="E97" s="93" t="s">
        <v>155</v>
      </c>
      <c r="F97" s="93" t="s">
        <v>155</v>
      </c>
      <c r="G97" s="92" t="s">
        <v>451</v>
      </c>
    </row>
    <row r="98" spans="1:7" x14ac:dyDescent="0.35">
      <c r="A98" s="260"/>
      <c r="B98" s="263"/>
      <c r="C98" s="92" t="s">
        <v>288</v>
      </c>
      <c r="D98" s="92" t="s">
        <v>451</v>
      </c>
      <c r="E98" s="92" t="s">
        <v>451</v>
      </c>
      <c r="F98" s="92" t="s">
        <v>451</v>
      </c>
      <c r="G98" s="92" t="s">
        <v>451</v>
      </c>
    </row>
    <row r="99" spans="1:7" x14ac:dyDescent="0.35">
      <c r="A99" s="260"/>
      <c r="B99" s="263"/>
      <c r="C99" s="92" t="s">
        <v>289</v>
      </c>
      <c r="D99" s="92" t="s">
        <v>451</v>
      </c>
      <c r="E99" s="92" t="s">
        <v>451</v>
      </c>
      <c r="F99" s="92" t="s">
        <v>451</v>
      </c>
      <c r="G99" s="92" t="s">
        <v>451</v>
      </c>
    </row>
    <row r="100" spans="1:7" x14ac:dyDescent="0.35">
      <c r="A100" s="261"/>
      <c r="B100" s="264"/>
      <c r="C100" s="92" t="s">
        <v>290</v>
      </c>
      <c r="D100" s="92" t="s">
        <v>451</v>
      </c>
      <c r="E100" s="92" t="s">
        <v>451</v>
      </c>
      <c r="F100" s="92" t="s">
        <v>451</v>
      </c>
      <c r="G100" s="92" t="s">
        <v>451</v>
      </c>
    </row>
    <row r="101" spans="1:7" x14ac:dyDescent="0.35">
      <c r="A101" s="259" t="s">
        <v>291</v>
      </c>
      <c r="B101" s="256" t="s">
        <v>453</v>
      </c>
      <c r="C101" s="94" t="s">
        <v>292</v>
      </c>
      <c r="D101" s="94" t="s">
        <v>451</v>
      </c>
      <c r="E101" s="94" t="s">
        <v>451</v>
      </c>
      <c r="F101" s="94" t="s">
        <v>451</v>
      </c>
      <c r="G101" s="94" t="s">
        <v>451</v>
      </c>
    </row>
    <row r="102" spans="1:7" x14ac:dyDescent="0.35">
      <c r="A102" s="260"/>
      <c r="B102" s="257"/>
      <c r="C102" s="94" t="s">
        <v>293</v>
      </c>
      <c r="D102" s="94" t="s">
        <v>451</v>
      </c>
      <c r="E102" s="94" t="s">
        <v>451</v>
      </c>
      <c r="F102" s="94" t="s">
        <v>451</v>
      </c>
      <c r="G102" s="94" t="s">
        <v>451</v>
      </c>
    </row>
    <row r="103" spans="1:7" x14ac:dyDescent="0.35">
      <c r="A103" s="260"/>
      <c r="B103" s="257"/>
      <c r="C103" s="94" t="s">
        <v>294</v>
      </c>
      <c r="D103" s="94" t="s">
        <v>451</v>
      </c>
      <c r="E103" s="94" t="s">
        <v>451</v>
      </c>
      <c r="F103" s="94" t="s">
        <v>451</v>
      </c>
      <c r="G103" s="94" t="s">
        <v>451</v>
      </c>
    </row>
    <row r="104" spans="1:7" x14ac:dyDescent="0.35">
      <c r="A104" s="260"/>
      <c r="B104" s="257"/>
      <c r="C104" s="94" t="s">
        <v>295</v>
      </c>
      <c r="D104" s="94" t="s">
        <v>451</v>
      </c>
      <c r="E104" s="94" t="s">
        <v>451</v>
      </c>
      <c r="F104" s="94" t="s">
        <v>451</v>
      </c>
      <c r="G104" s="94" t="s">
        <v>451</v>
      </c>
    </row>
    <row r="105" spans="1:7" x14ac:dyDescent="0.35">
      <c r="A105" s="260"/>
      <c r="B105" s="257"/>
      <c r="C105" s="94" t="s">
        <v>296</v>
      </c>
      <c r="D105" s="94" t="s">
        <v>451</v>
      </c>
      <c r="E105" s="94" t="s">
        <v>451</v>
      </c>
      <c r="F105" s="94" t="s">
        <v>451</v>
      </c>
      <c r="G105" s="94" t="s">
        <v>451</v>
      </c>
    </row>
    <row r="106" spans="1:7" x14ac:dyDescent="0.35">
      <c r="A106" s="260"/>
      <c r="B106" s="257"/>
      <c r="C106" s="94" t="s">
        <v>297</v>
      </c>
      <c r="D106" s="94" t="s">
        <v>451</v>
      </c>
      <c r="E106" s="94" t="s">
        <v>451</v>
      </c>
      <c r="F106" s="94" t="s">
        <v>451</v>
      </c>
      <c r="G106" s="94" t="s">
        <v>451</v>
      </c>
    </row>
    <row r="107" spans="1:7" x14ac:dyDescent="0.35">
      <c r="A107" s="260"/>
      <c r="B107" s="257"/>
      <c r="C107" s="94" t="s">
        <v>298</v>
      </c>
      <c r="D107" s="94" t="s">
        <v>451</v>
      </c>
      <c r="E107" s="94" t="s">
        <v>451</v>
      </c>
      <c r="F107" s="94" t="s">
        <v>451</v>
      </c>
      <c r="G107" s="94" t="s">
        <v>451</v>
      </c>
    </row>
    <row r="108" spans="1:7" x14ac:dyDescent="0.35">
      <c r="A108" s="260"/>
      <c r="B108" s="257"/>
      <c r="C108" s="94" t="s">
        <v>299</v>
      </c>
      <c r="D108" s="94" t="s">
        <v>451</v>
      </c>
      <c r="E108" s="94" t="s">
        <v>451</v>
      </c>
      <c r="F108" s="94" t="s">
        <v>451</v>
      </c>
      <c r="G108" s="94" t="s">
        <v>451</v>
      </c>
    </row>
    <row r="109" spans="1:7" x14ac:dyDescent="0.35">
      <c r="A109" s="260"/>
      <c r="B109" s="257"/>
      <c r="C109" s="94" t="s">
        <v>300</v>
      </c>
      <c r="D109" s="94" t="s">
        <v>451</v>
      </c>
      <c r="E109" s="94" t="s">
        <v>451</v>
      </c>
      <c r="F109" s="94" t="s">
        <v>451</v>
      </c>
      <c r="G109" s="94" t="s">
        <v>451</v>
      </c>
    </row>
    <row r="110" spans="1:7" x14ac:dyDescent="0.35">
      <c r="A110" s="260"/>
      <c r="B110" s="257"/>
      <c r="C110" s="94" t="s">
        <v>301</v>
      </c>
      <c r="D110" s="94" t="s">
        <v>451</v>
      </c>
      <c r="E110" s="94" t="s">
        <v>451</v>
      </c>
      <c r="F110" s="94" t="s">
        <v>451</v>
      </c>
      <c r="G110" s="94" t="s">
        <v>451</v>
      </c>
    </row>
    <row r="111" spans="1:7" x14ac:dyDescent="0.35">
      <c r="A111" s="260"/>
      <c r="B111" s="257"/>
      <c r="C111" s="94" t="s">
        <v>302</v>
      </c>
      <c r="D111" s="94" t="s">
        <v>451</v>
      </c>
      <c r="E111" s="94" t="s">
        <v>451</v>
      </c>
      <c r="F111" s="94" t="s">
        <v>451</v>
      </c>
      <c r="G111" s="94" t="s">
        <v>451</v>
      </c>
    </row>
    <row r="112" spans="1:7" x14ac:dyDescent="0.35">
      <c r="A112" s="260"/>
      <c r="B112" s="257"/>
      <c r="C112" s="94" t="s">
        <v>303</v>
      </c>
      <c r="D112" s="94" t="s">
        <v>451</v>
      </c>
      <c r="E112" s="94" t="s">
        <v>451</v>
      </c>
      <c r="F112" s="94" t="s">
        <v>451</v>
      </c>
      <c r="G112" s="94" t="s">
        <v>451</v>
      </c>
    </row>
    <row r="113" spans="1:7" x14ac:dyDescent="0.35">
      <c r="A113" s="260"/>
      <c r="B113" s="258"/>
      <c r="C113" s="94" t="s">
        <v>304</v>
      </c>
      <c r="D113" s="94" t="s">
        <v>451</v>
      </c>
      <c r="E113" s="94" t="s">
        <v>451</v>
      </c>
      <c r="F113" s="94" t="s">
        <v>451</v>
      </c>
      <c r="G113" s="94" t="s">
        <v>451</v>
      </c>
    </row>
    <row r="114" spans="1:7" x14ac:dyDescent="0.35">
      <c r="A114" s="260"/>
      <c r="B114" s="262" t="s">
        <v>305</v>
      </c>
      <c r="C114" s="92" t="s">
        <v>306</v>
      </c>
      <c r="D114" s="92" t="s">
        <v>451</v>
      </c>
      <c r="E114" s="92" t="s">
        <v>451</v>
      </c>
      <c r="F114" s="92" t="s">
        <v>451</v>
      </c>
      <c r="G114" s="92" t="s">
        <v>451</v>
      </c>
    </row>
    <row r="115" spans="1:7" x14ac:dyDescent="0.35">
      <c r="A115" s="260"/>
      <c r="B115" s="263"/>
      <c r="C115" s="92" t="s">
        <v>307</v>
      </c>
      <c r="D115" s="92" t="s">
        <v>451</v>
      </c>
      <c r="E115" s="92" t="s">
        <v>451</v>
      </c>
      <c r="F115" s="92" t="s">
        <v>451</v>
      </c>
      <c r="G115" s="92" t="s">
        <v>451</v>
      </c>
    </row>
    <row r="116" spans="1:7" x14ac:dyDescent="0.35">
      <c r="A116" s="260"/>
      <c r="B116" s="263"/>
      <c r="C116" s="92" t="s">
        <v>308</v>
      </c>
      <c r="D116" s="92" t="s">
        <v>451</v>
      </c>
      <c r="E116" s="92" t="s">
        <v>451</v>
      </c>
      <c r="F116" s="92" t="s">
        <v>451</v>
      </c>
      <c r="G116" s="92" t="s">
        <v>451</v>
      </c>
    </row>
    <row r="117" spans="1:7" x14ac:dyDescent="0.35">
      <c r="A117" s="260"/>
      <c r="B117" s="263"/>
      <c r="C117" s="92" t="s">
        <v>309</v>
      </c>
      <c r="D117" s="92" t="s">
        <v>451</v>
      </c>
      <c r="E117" s="92" t="s">
        <v>451</v>
      </c>
      <c r="F117" s="92" t="s">
        <v>451</v>
      </c>
      <c r="G117" s="92" t="s">
        <v>451</v>
      </c>
    </row>
    <row r="118" spans="1:7" x14ac:dyDescent="0.35">
      <c r="A118" s="260"/>
      <c r="B118" s="263"/>
      <c r="C118" s="92" t="s">
        <v>310</v>
      </c>
      <c r="D118" s="92" t="s">
        <v>451</v>
      </c>
      <c r="E118" s="92" t="s">
        <v>451</v>
      </c>
      <c r="F118" s="92" t="s">
        <v>451</v>
      </c>
      <c r="G118" s="92" t="s">
        <v>451</v>
      </c>
    </row>
    <row r="119" spans="1:7" x14ac:dyDescent="0.35">
      <c r="A119" s="260"/>
      <c r="B119" s="263"/>
      <c r="C119" s="92" t="s">
        <v>311</v>
      </c>
      <c r="D119" s="92" t="s">
        <v>451</v>
      </c>
      <c r="E119" s="92" t="s">
        <v>451</v>
      </c>
      <c r="F119" s="92" t="s">
        <v>451</v>
      </c>
      <c r="G119" s="92" t="s">
        <v>451</v>
      </c>
    </row>
    <row r="120" spans="1:7" x14ac:dyDescent="0.35">
      <c r="A120" s="260"/>
      <c r="B120" s="263"/>
      <c r="C120" s="92" t="s">
        <v>312</v>
      </c>
      <c r="D120" s="92" t="s">
        <v>451</v>
      </c>
      <c r="E120" s="92" t="s">
        <v>451</v>
      </c>
      <c r="F120" s="92" t="s">
        <v>451</v>
      </c>
      <c r="G120" s="92" t="s">
        <v>451</v>
      </c>
    </row>
    <row r="121" spans="1:7" x14ac:dyDescent="0.35">
      <c r="A121" s="260"/>
      <c r="B121" s="263"/>
      <c r="C121" s="92" t="s">
        <v>313</v>
      </c>
      <c r="D121" s="92" t="s">
        <v>451</v>
      </c>
      <c r="E121" s="92" t="s">
        <v>451</v>
      </c>
      <c r="F121" s="92" t="s">
        <v>451</v>
      </c>
      <c r="G121" s="92" t="s">
        <v>451</v>
      </c>
    </row>
    <row r="122" spans="1:7" x14ac:dyDescent="0.35">
      <c r="A122" s="260"/>
      <c r="B122" s="263"/>
      <c r="C122" s="92" t="s">
        <v>314</v>
      </c>
      <c r="D122" s="92" t="s">
        <v>451</v>
      </c>
      <c r="E122" s="92" t="s">
        <v>451</v>
      </c>
      <c r="F122" s="92" t="s">
        <v>451</v>
      </c>
      <c r="G122" s="92" t="s">
        <v>451</v>
      </c>
    </row>
    <row r="123" spans="1:7" x14ac:dyDescent="0.35">
      <c r="A123" s="260"/>
      <c r="B123" s="263"/>
      <c r="C123" s="92" t="s">
        <v>315</v>
      </c>
      <c r="D123" s="92" t="s">
        <v>451</v>
      </c>
      <c r="E123" s="92" t="s">
        <v>451</v>
      </c>
      <c r="F123" s="92" t="s">
        <v>451</v>
      </c>
      <c r="G123" s="92" t="s">
        <v>451</v>
      </c>
    </row>
    <row r="124" spans="1:7" x14ac:dyDescent="0.35">
      <c r="A124" s="260"/>
      <c r="B124" s="263"/>
      <c r="C124" s="92" t="s">
        <v>316</v>
      </c>
      <c r="D124" s="92" t="s">
        <v>451</v>
      </c>
      <c r="E124" s="92" t="s">
        <v>451</v>
      </c>
      <c r="F124" s="92" t="s">
        <v>451</v>
      </c>
      <c r="G124" s="92" t="s">
        <v>451</v>
      </c>
    </row>
    <row r="125" spans="1:7" x14ac:dyDescent="0.35">
      <c r="A125" s="261"/>
      <c r="B125" s="264"/>
      <c r="C125" s="92" t="s">
        <v>317</v>
      </c>
      <c r="D125" s="92" t="s">
        <v>451</v>
      </c>
      <c r="E125" s="92" t="s">
        <v>451</v>
      </c>
      <c r="F125" s="92" t="s">
        <v>451</v>
      </c>
      <c r="G125" s="92" t="s">
        <v>451</v>
      </c>
    </row>
    <row r="126" spans="1:7" ht="15" customHeight="1" x14ac:dyDescent="0.35">
      <c r="A126" s="259" t="s">
        <v>318</v>
      </c>
      <c r="B126" s="256" t="s">
        <v>319</v>
      </c>
      <c r="C126" s="94" t="s">
        <v>320</v>
      </c>
      <c r="D126" s="94" t="s">
        <v>451</v>
      </c>
      <c r="E126" s="94" t="s">
        <v>451</v>
      </c>
      <c r="F126" s="94" t="s">
        <v>451</v>
      </c>
      <c r="G126" s="94" t="s">
        <v>451</v>
      </c>
    </row>
    <row r="127" spans="1:7" x14ac:dyDescent="0.35">
      <c r="A127" s="260"/>
      <c r="B127" s="257"/>
      <c r="C127" s="94" t="s">
        <v>321</v>
      </c>
      <c r="D127" s="94" t="s">
        <v>451</v>
      </c>
      <c r="E127" s="94" t="s">
        <v>451</v>
      </c>
      <c r="F127" s="94" t="s">
        <v>451</v>
      </c>
      <c r="G127" s="94" t="s">
        <v>451</v>
      </c>
    </row>
    <row r="128" spans="1:7" x14ac:dyDescent="0.35">
      <c r="A128" s="261"/>
      <c r="B128" s="258"/>
      <c r="C128" s="94" t="s">
        <v>322</v>
      </c>
      <c r="D128" s="94" t="s">
        <v>451</v>
      </c>
      <c r="E128" s="94" t="s">
        <v>451</v>
      </c>
      <c r="F128" s="94" t="s">
        <v>451</v>
      </c>
      <c r="G128" s="94" t="s">
        <v>451</v>
      </c>
    </row>
    <row r="129" spans="1:8" x14ac:dyDescent="0.35">
      <c r="A129" s="259" t="s">
        <v>323</v>
      </c>
      <c r="B129" s="94" t="s">
        <v>324</v>
      </c>
      <c r="C129" s="94" t="s">
        <v>325</v>
      </c>
      <c r="D129" s="94" t="s">
        <v>451</v>
      </c>
      <c r="E129" s="94" t="s">
        <v>451</v>
      </c>
      <c r="F129" s="94" t="s">
        <v>451</v>
      </c>
      <c r="G129" s="94" t="s">
        <v>451</v>
      </c>
      <c r="H129" s="266"/>
    </row>
    <row r="130" spans="1:8" ht="105" customHeight="1" x14ac:dyDescent="0.35">
      <c r="A130" s="260"/>
      <c r="B130" s="94" t="s">
        <v>326</v>
      </c>
      <c r="C130" s="94" t="s">
        <v>327</v>
      </c>
      <c r="D130" s="94" t="s">
        <v>451</v>
      </c>
      <c r="E130" s="94" t="s">
        <v>451</v>
      </c>
      <c r="F130" s="94" t="s">
        <v>451</v>
      </c>
      <c r="G130" s="94" t="s">
        <v>451</v>
      </c>
      <c r="H130" s="267"/>
    </row>
    <row r="131" spans="1:8" ht="105" customHeight="1" x14ac:dyDescent="0.35">
      <c r="A131" s="260"/>
      <c r="B131" s="94" t="s">
        <v>328</v>
      </c>
      <c r="C131" s="94" t="s">
        <v>329</v>
      </c>
      <c r="D131" s="94" t="s">
        <v>451</v>
      </c>
      <c r="E131" s="94" t="s">
        <v>451</v>
      </c>
      <c r="F131" s="94" t="s">
        <v>451</v>
      </c>
      <c r="G131" s="94" t="s">
        <v>451</v>
      </c>
      <c r="H131" s="267"/>
    </row>
    <row r="132" spans="1:8" x14ac:dyDescent="0.35">
      <c r="A132" s="261"/>
      <c r="B132" s="94" t="s">
        <v>330</v>
      </c>
      <c r="C132" s="94" t="s">
        <v>331</v>
      </c>
      <c r="D132" s="94" t="s">
        <v>451</v>
      </c>
      <c r="E132" s="94" t="s">
        <v>451</v>
      </c>
      <c r="F132" s="93" t="s">
        <v>155</v>
      </c>
      <c r="G132" s="94" t="s">
        <v>451</v>
      </c>
    </row>
    <row r="133" spans="1:8" ht="15" customHeight="1" x14ac:dyDescent="0.35">
      <c r="A133" s="259" t="s">
        <v>332</v>
      </c>
      <c r="B133" s="94" t="s">
        <v>333</v>
      </c>
      <c r="C133" s="94" t="s">
        <v>334</v>
      </c>
      <c r="D133" s="94" t="s">
        <v>451</v>
      </c>
      <c r="E133" s="94" t="s">
        <v>451</v>
      </c>
      <c r="F133" s="94" t="s">
        <v>451</v>
      </c>
      <c r="G133" s="94" t="s">
        <v>451</v>
      </c>
    </row>
    <row r="134" spans="1:8" x14ac:dyDescent="0.35">
      <c r="A134" s="260"/>
      <c r="B134" s="256" t="s">
        <v>335</v>
      </c>
      <c r="C134" s="94" t="s">
        <v>336</v>
      </c>
      <c r="D134" s="94" t="s">
        <v>451</v>
      </c>
      <c r="E134" s="94" t="s">
        <v>451</v>
      </c>
      <c r="F134" s="94" t="s">
        <v>451</v>
      </c>
      <c r="G134" s="94" t="s">
        <v>451</v>
      </c>
    </row>
    <row r="135" spans="1:8" x14ac:dyDescent="0.35">
      <c r="A135" s="260"/>
      <c r="B135" s="257"/>
      <c r="C135" s="94" t="s">
        <v>337</v>
      </c>
      <c r="D135" s="94" t="s">
        <v>451</v>
      </c>
      <c r="E135" s="94" t="s">
        <v>451</v>
      </c>
      <c r="F135" s="94" t="s">
        <v>451</v>
      </c>
      <c r="G135" s="94" t="s">
        <v>451</v>
      </c>
    </row>
    <row r="136" spans="1:8" x14ac:dyDescent="0.35">
      <c r="A136" s="260"/>
      <c r="B136" s="257"/>
      <c r="C136" s="94" t="s">
        <v>338</v>
      </c>
      <c r="D136" s="94" t="s">
        <v>451</v>
      </c>
      <c r="E136" s="94" t="s">
        <v>451</v>
      </c>
      <c r="F136" s="94" t="s">
        <v>451</v>
      </c>
      <c r="G136" s="94" t="s">
        <v>451</v>
      </c>
    </row>
    <row r="137" spans="1:8" x14ac:dyDescent="0.35">
      <c r="A137" s="260"/>
      <c r="B137" s="257"/>
      <c r="C137" s="94" t="s">
        <v>339</v>
      </c>
      <c r="D137" s="94" t="s">
        <v>451</v>
      </c>
      <c r="E137" s="94" t="s">
        <v>451</v>
      </c>
      <c r="F137" s="94" t="s">
        <v>451</v>
      </c>
      <c r="G137" s="94" t="s">
        <v>451</v>
      </c>
    </row>
    <row r="138" spans="1:8" x14ac:dyDescent="0.35">
      <c r="A138" s="260"/>
      <c r="B138" s="257"/>
      <c r="C138" s="94" t="s">
        <v>340</v>
      </c>
      <c r="D138" s="94" t="s">
        <v>451</v>
      </c>
      <c r="E138" s="94" t="s">
        <v>451</v>
      </c>
      <c r="F138" s="94" t="s">
        <v>451</v>
      </c>
      <c r="G138" s="94" t="s">
        <v>451</v>
      </c>
    </row>
    <row r="139" spans="1:8" x14ac:dyDescent="0.35">
      <c r="A139" s="260"/>
      <c r="B139" s="257"/>
      <c r="C139" s="94" t="s">
        <v>341</v>
      </c>
      <c r="D139" s="94" t="s">
        <v>451</v>
      </c>
      <c r="E139" s="94" t="s">
        <v>451</v>
      </c>
      <c r="F139" s="94" t="s">
        <v>451</v>
      </c>
      <c r="G139" s="94" t="s">
        <v>451</v>
      </c>
    </row>
    <row r="140" spans="1:8" x14ac:dyDescent="0.35">
      <c r="A140" s="260"/>
      <c r="B140" s="257"/>
      <c r="C140" s="94" t="s">
        <v>342</v>
      </c>
      <c r="D140" s="94" t="s">
        <v>451</v>
      </c>
      <c r="E140" s="94" t="s">
        <v>451</v>
      </c>
      <c r="F140" s="94" t="s">
        <v>451</v>
      </c>
      <c r="G140" s="94" t="s">
        <v>451</v>
      </c>
    </row>
    <row r="141" spans="1:8" x14ac:dyDescent="0.35">
      <c r="A141" s="260"/>
      <c r="B141" s="257"/>
      <c r="C141" s="94" t="s">
        <v>343</v>
      </c>
      <c r="D141" s="94" t="s">
        <v>451</v>
      </c>
      <c r="E141" s="94" t="s">
        <v>451</v>
      </c>
      <c r="F141" s="94" t="s">
        <v>451</v>
      </c>
      <c r="G141" s="94" t="s">
        <v>451</v>
      </c>
    </row>
    <row r="142" spans="1:8" x14ac:dyDescent="0.35">
      <c r="A142" s="260"/>
      <c r="B142" s="257"/>
      <c r="C142" s="94" t="s">
        <v>344</v>
      </c>
      <c r="D142" s="94" t="s">
        <v>451</v>
      </c>
      <c r="E142" s="94" t="s">
        <v>451</v>
      </c>
      <c r="F142" s="94" t="s">
        <v>451</v>
      </c>
      <c r="G142" s="94" t="s">
        <v>451</v>
      </c>
    </row>
    <row r="143" spans="1:8" x14ac:dyDescent="0.35">
      <c r="A143" s="260"/>
      <c r="B143" s="258"/>
      <c r="C143" s="94" t="s">
        <v>345</v>
      </c>
      <c r="D143" s="94" t="s">
        <v>451</v>
      </c>
      <c r="E143" s="94" t="s">
        <v>451</v>
      </c>
      <c r="F143" s="94" t="s">
        <v>451</v>
      </c>
      <c r="G143" s="94" t="s">
        <v>451</v>
      </c>
    </row>
    <row r="144" spans="1:8" x14ac:dyDescent="0.35">
      <c r="A144" s="260"/>
      <c r="B144" s="94" t="s">
        <v>346</v>
      </c>
      <c r="C144" s="94" t="s">
        <v>347</v>
      </c>
      <c r="D144" s="94" t="s">
        <v>451</v>
      </c>
      <c r="E144" s="94" t="s">
        <v>451</v>
      </c>
      <c r="F144" s="94" t="s">
        <v>451</v>
      </c>
      <c r="G144" s="94" t="s">
        <v>451</v>
      </c>
    </row>
    <row r="145" spans="1:7" x14ac:dyDescent="0.35">
      <c r="A145" s="260"/>
      <c r="B145" s="256" t="s">
        <v>348</v>
      </c>
      <c r="C145" s="94" t="s">
        <v>349</v>
      </c>
      <c r="D145" s="94" t="s">
        <v>451</v>
      </c>
      <c r="E145" s="94" t="s">
        <v>451</v>
      </c>
      <c r="F145" s="94" t="s">
        <v>451</v>
      </c>
      <c r="G145" s="94" t="s">
        <v>451</v>
      </c>
    </row>
    <row r="146" spans="1:7" x14ac:dyDescent="0.35">
      <c r="A146" s="260"/>
      <c r="B146" s="257"/>
      <c r="C146" s="94" t="s">
        <v>350</v>
      </c>
      <c r="D146" s="94" t="s">
        <v>451</v>
      </c>
      <c r="E146" s="94" t="s">
        <v>451</v>
      </c>
      <c r="F146" s="93" t="s">
        <v>155</v>
      </c>
      <c r="G146" s="94" t="s">
        <v>451</v>
      </c>
    </row>
    <row r="147" spans="1:7" x14ac:dyDescent="0.35">
      <c r="A147" s="260"/>
      <c r="B147" s="257"/>
      <c r="C147" s="94" t="s">
        <v>351</v>
      </c>
      <c r="D147" s="94" t="s">
        <v>451</v>
      </c>
      <c r="E147" s="94" t="s">
        <v>451</v>
      </c>
      <c r="F147" s="94" t="s">
        <v>451</v>
      </c>
      <c r="G147" s="94" t="s">
        <v>451</v>
      </c>
    </row>
    <row r="148" spans="1:7" x14ac:dyDescent="0.35">
      <c r="A148" s="260"/>
      <c r="B148" s="257"/>
      <c r="C148" s="94" t="s">
        <v>352</v>
      </c>
      <c r="D148" s="94" t="s">
        <v>451</v>
      </c>
      <c r="E148" s="94" t="s">
        <v>451</v>
      </c>
      <c r="F148" s="94" t="s">
        <v>451</v>
      </c>
      <c r="G148" s="94" t="s">
        <v>451</v>
      </c>
    </row>
    <row r="149" spans="1:7" x14ac:dyDescent="0.35">
      <c r="A149" s="260"/>
      <c r="B149" s="257"/>
      <c r="C149" s="94" t="s">
        <v>353</v>
      </c>
      <c r="D149" s="94" t="s">
        <v>451</v>
      </c>
      <c r="E149" s="94" t="s">
        <v>451</v>
      </c>
      <c r="F149" s="94" t="s">
        <v>451</v>
      </c>
      <c r="G149" s="94" t="s">
        <v>451</v>
      </c>
    </row>
    <row r="150" spans="1:7" x14ac:dyDescent="0.35">
      <c r="A150" s="260"/>
      <c r="B150" s="257"/>
      <c r="C150" s="94" t="s">
        <v>354</v>
      </c>
      <c r="D150" s="94" t="s">
        <v>451</v>
      </c>
      <c r="E150" s="94" t="s">
        <v>451</v>
      </c>
      <c r="F150" s="94" t="s">
        <v>451</v>
      </c>
      <c r="G150" s="94" t="s">
        <v>451</v>
      </c>
    </row>
    <row r="151" spans="1:7" x14ac:dyDescent="0.35">
      <c r="A151" s="260"/>
      <c r="B151" s="257"/>
      <c r="C151" s="94" t="s">
        <v>355</v>
      </c>
      <c r="D151" s="94" t="s">
        <v>451</v>
      </c>
      <c r="E151" s="94" t="s">
        <v>451</v>
      </c>
      <c r="F151" s="94" t="s">
        <v>451</v>
      </c>
      <c r="G151" s="94" t="s">
        <v>451</v>
      </c>
    </row>
    <row r="152" spans="1:7" x14ac:dyDescent="0.35">
      <c r="A152" s="260"/>
      <c r="B152" s="257"/>
      <c r="C152" s="94" t="s">
        <v>356</v>
      </c>
      <c r="D152" s="94" t="s">
        <v>451</v>
      </c>
      <c r="E152" s="94" t="s">
        <v>451</v>
      </c>
      <c r="F152" s="94" t="s">
        <v>451</v>
      </c>
      <c r="G152" s="94" t="s">
        <v>451</v>
      </c>
    </row>
    <row r="153" spans="1:7" x14ac:dyDescent="0.35">
      <c r="A153" s="260"/>
      <c r="B153" s="257"/>
      <c r="C153" s="94" t="s">
        <v>357</v>
      </c>
      <c r="D153" s="94" t="s">
        <v>451</v>
      </c>
      <c r="E153" s="94" t="s">
        <v>451</v>
      </c>
      <c r="F153" s="94" t="s">
        <v>451</v>
      </c>
      <c r="G153" s="94" t="s">
        <v>451</v>
      </c>
    </row>
    <row r="154" spans="1:7" x14ac:dyDescent="0.35">
      <c r="A154" s="260"/>
      <c r="B154" s="257"/>
      <c r="C154" s="94" t="s">
        <v>358</v>
      </c>
      <c r="D154" s="94" t="s">
        <v>451</v>
      </c>
      <c r="E154" s="94" t="s">
        <v>451</v>
      </c>
      <c r="F154" s="94" t="s">
        <v>451</v>
      </c>
      <c r="G154" s="94" t="s">
        <v>451</v>
      </c>
    </row>
    <row r="155" spans="1:7" x14ac:dyDescent="0.35">
      <c r="A155" s="260"/>
      <c r="B155" s="257"/>
      <c r="C155" s="94" t="s">
        <v>359</v>
      </c>
      <c r="D155" s="94" t="s">
        <v>451</v>
      </c>
      <c r="E155" s="94" t="s">
        <v>451</v>
      </c>
      <c r="F155" s="94" t="s">
        <v>451</v>
      </c>
      <c r="G155" s="94" t="s">
        <v>451</v>
      </c>
    </row>
    <row r="156" spans="1:7" x14ac:dyDescent="0.35">
      <c r="A156" s="260"/>
      <c r="B156" s="257"/>
      <c r="C156" s="94" t="s">
        <v>360</v>
      </c>
      <c r="D156" s="94" t="s">
        <v>451</v>
      </c>
      <c r="E156" s="94" t="s">
        <v>451</v>
      </c>
      <c r="F156" s="94" t="s">
        <v>451</v>
      </c>
      <c r="G156" s="94" t="s">
        <v>451</v>
      </c>
    </row>
    <row r="157" spans="1:7" x14ac:dyDescent="0.35">
      <c r="A157" s="260"/>
      <c r="B157" s="257"/>
      <c r="C157" s="94" t="s">
        <v>361</v>
      </c>
      <c r="D157" s="94" t="s">
        <v>451</v>
      </c>
      <c r="E157" s="94" t="s">
        <v>451</v>
      </c>
      <c r="F157" s="94" t="s">
        <v>451</v>
      </c>
      <c r="G157" s="94" t="s">
        <v>451</v>
      </c>
    </row>
    <row r="158" spans="1:7" x14ac:dyDescent="0.35">
      <c r="A158" s="260"/>
      <c r="B158" s="257"/>
      <c r="C158" s="94" t="s">
        <v>362</v>
      </c>
      <c r="D158" s="94" t="s">
        <v>451</v>
      </c>
      <c r="E158" s="94" t="s">
        <v>451</v>
      </c>
      <c r="F158" s="94" t="s">
        <v>451</v>
      </c>
      <c r="G158" s="94" t="s">
        <v>451</v>
      </c>
    </row>
    <row r="159" spans="1:7" x14ac:dyDescent="0.35">
      <c r="A159" s="260"/>
      <c r="B159" s="257"/>
      <c r="C159" s="94" t="s">
        <v>363</v>
      </c>
      <c r="D159" s="94" t="s">
        <v>451</v>
      </c>
      <c r="E159" s="94" t="s">
        <v>451</v>
      </c>
      <c r="F159" s="94" t="s">
        <v>451</v>
      </c>
      <c r="G159" s="94" t="s">
        <v>451</v>
      </c>
    </row>
    <row r="160" spans="1:7" x14ac:dyDescent="0.35">
      <c r="A160" s="260"/>
      <c r="B160" s="258"/>
      <c r="C160" s="94" t="s">
        <v>364</v>
      </c>
      <c r="D160" s="94" t="s">
        <v>451</v>
      </c>
      <c r="E160" s="94" t="s">
        <v>451</v>
      </c>
      <c r="F160" s="94" t="s">
        <v>451</v>
      </c>
      <c r="G160" s="94" t="s">
        <v>451</v>
      </c>
    </row>
    <row r="161" spans="1:7" x14ac:dyDescent="0.35">
      <c r="A161" s="260" t="s">
        <v>365</v>
      </c>
      <c r="B161" s="94" t="s">
        <v>366</v>
      </c>
      <c r="C161" s="94" t="s">
        <v>367</v>
      </c>
      <c r="D161" s="94" t="s">
        <v>451</v>
      </c>
      <c r="E161" s="94" t="s">
        <v>451</v>
      </c>
      <c r="F161" s="94" t="s">
        <v>451</v>
      </c>
      <c r="G161" s="94" t="s">
        <v>451</v>
      </c>
    </row>
    <row r="162" spans="1:7" ht="50.25" customHeight="1" x14ac:dyDescent="0.35">
      <c r="A162" s="260"/>
      <c r="B162" s="256" t="s">
        <v>368</v>
      </c>
      <c r="C162" s="94" t="s">
        <v>369</v>
      </c>
      <c r="D162" s="94" t="s">
        <v>451</v>
      </c>
      <c r="E162" s="94" t="s">
        <v>451</v>
      </c>
      <c r="F162" s="94" t="s">
        <v>451</v>
      </c>
      <c r="G162" s="94" t="s">
        <v>451</v>
      </c>
    </row>
    <row r="163" spans="1:7" ht="50.25" customHeight="1" x14ac:dyDescent="0.35">
      <c r="A163" s="260"/>
      <c r="B163" s="258"/>
      <c r="C163" s="94" t="s">
        <v>370</v>
      </c>
      <c r="D163" s="94" t="s">
        <v>451</v>
      </c>
      <c r="E163" s="94" t="s">
        <v>451</v>
      </c>
      <c r="F163" s="94" t="s">
        <v>451</v>
      </c>
      <c r="G163" s="94" t="s">
        <v>451</v>
      </c>
    </row>
    <row r="164" spans="1:7" x14ac:dyDescent="0.35">
      <c r="A164" s="260"/>
      <c r="B164" s="94" t="s">
        <v>371</v>
      </c>
      <c r="C164" s="94" t="s">
        <v>372</v>
      </c>
      <c r="D164" s="94" t="s">
        <v>451</v>
      </c>
      <c r="E164" s="94" t="s">
        <v>451</v>
      </c>
      <c r="F164" s="94" t="s">
        <v>451</v>
      </c>
      <c r="G164" s="94" t="s">
        <v>451</v>
      </c>
    </row>
    <row r="165" spans="1:7" x14ac:dyDescent="0.35">
      <c r="A165" s="260" t="s">
        <v>373</v>
      </c>
      <c r="B165" s="98" t="s">
        <v>374</v>
      </c>
      <c r="C165" s="95" t="s">
        <v>375</v>
      </c>
      <c r="D165" s="95" t="s">
        <v>451</v>
      </c>
      <c r="E165" s="95" t="s">
        <v>451</v>
      </c>
      <c r="F165" s="95" t="s">
        <v>451</v>
      </c>
      <c r="G165" s="95" t="s">
        <v>451</v>
      </c>
    </row>
    <row r="166" spans="1:7" x14ac:dyDescent="0.35">
      <c r="A166" s="260"/>
      <c r="B166" s="256" t="s">
        <v>376</v>
      </c>
      <c r="C166" s="94" t="s">
        <v>377</v>
      </c>
      <c r="D166" s="94" t="s">
        <v>451</v>
      </c>
      <c r="E166" s="94" t="s">
        <v>451</v>
      </c>
      <c r="F166" s="94" t="s">
        <v>451</v>
      </c>
      <c r="G166" s="94" t="s">
        <v>451</v>
      </c>
    </row>
    <row r="167" spans="1:7" x14ac:dyDescent="0.35">
      <c r="A167" s="260"/>
      <c r="B167" s="258"/>
      <c r="C167" s="94" t="s">
        <v>378</v>
      </c>
      <c r="D167" s="94" t="s">
        <v>451</v>
      </c>
      <c r="E167" s="94" t="s">
        <v>451</v>
      </c>
      <c r="F167" s="94" t="s">
        <v>451</v>
      </c>
      <c r="G167" s="94" t="s">
        <v>451</v>
      </c>
    </row>
    <row r="168" spans="1:7" ht="27.75" customHeight="1" x14ac:dyDescent="0.35">
      <c r="A168" s="260"/>
      <c r="B168" s="256" t="s">
        <v>379</v>
      </c>
      <c r="C168" s="94" t="s">
        <v>380</v>
      </c>
      <c r="D168" s="94" t="s">
        <v>451</v>
      </c>
      <c r="E168" s="94" t="s">
        <v>451</v>
      </c>
      <c r="F168" s="94" t="s">
        <v>451</v>
      </c>
      <c r="G168" s="94" t="s">
        <v>451</v>
      </c>
    </row>
    <row r="169" spans="1:7" ht="27.75" customHeight="1" x14ac:dyDescent="0.35">
      <c r="A169" s="260"/>
      <c r="B169" s="258"/>
      <c r="C169" s="94" t="s">
        <v>381</v>
      </c>
      <c r="D169" s="94" t="s">
        <v>451</v>
      </c>
      <c r="E169" s="94" t="s">
        <v>451</v>
      </c>
      <c r="F169" s="94" t="s">
        <v>451</v>
      </c>
      <c r="G169" s="94" t="s">
        <v>451</v>
      </c>
    </row>
    <row r="170" spans="1:7" x14ac:dyDescent="0.35">
      <c r="A170" s="261"/>
      <c r="B170" s="98" t="s">
        <v>383</v>
      </c>
      <c r="C170" s="95" t="s">
        <v>384</v>
      </c>
      <c r="D170" s="95" t="s">
        <v>451</v>
      </c>
      <c r="E170" s="95" t="s">
        <v>451</v>
      </c>
      <c r="F170" s="95" t="s">
        <v>451</v>
      </c>
      <c r="G170" s="95" t="s">
        <v>451</v>
      </c>
    </row>
    <row r="171" spans="1:7" x14ac:dyDescent="0.35">
      <c r="A171" s="191" t="s">
        <v>382</v>
      </c>
      <c r="B171" s="98"/>
      <c r="C171" s="95" t="s">
        <v>385</v>
      </c>
      <c r="D171" s="95" t="s">
        <v>451</v>
      </c>
      <c r="E171" s="95" t="s">
        <v>451</v>
      </c>
      <c r="F171" s="95" t="s">
        <v>451</v>
      </c>
      <c r="G171" s="95" t="s">
        <v>451</v>
      </c>
    </row>
    <row r="172" spans="1:7" ht="15" customHeight="1" x14ac:dyDescent="0.35">
      <c r="A172" s="259" t="s">
        <v>386</v>
      </c>
      <c r="B172" s="256" t="s">
        <v>387</v>
      </c>
      <c r="C172" s="94" t="s">
        <v>388</v>
      </c>
      <c r="D172" s="94" t="s">
        <v>451</v>
      </c>
      <c r="E172" s="94" t="s">
        <v>451</v>
      </c>
      <c r="F172" s="94" t="s">
        <v>451</v>
      </c>
      <c r="G172" s="94" t="s">
        <v>451</v>
      </c>
    </row>
    <row r="173" spans="1:7" x14ac:dyDescent="0.35">
      <c r="A173" s="260"/>
      <c r="B173" s="257"/>
      <c r="C173" s="94" t="s">
        <v>389</v>
      </c>
      <c r="D173" s="94" t="s">
        <v>451</v>
      </c>
      <c r="E173" s="94" t="s">
        <v>451</v>
      </c>
      <c r="F173" s="94" t="s">
        <v>451</v>
      </c>
      <c r="G173" s="94" t="s">
        <v>451</v>
      </c>
    </row>
    <row r="174" spans="1:7" x14ac:dyDescent="0.35">
      <c r="A174" s="260"/>
      <c r="B174" s="257"/>
      <c r="C174" s="94" t="s">
        <v>390</v>
      </c>
      <c r="D174" s="94" t="s">
        <v>451</v>
      </c>
      <c r="E174" s="94" t="s">
        <v>451</v>
      </c>
      <c r="F174" s="94" t="s">
        <v>451</v>
      </c>
      <c r="G174" s="94" t="s">
        <v>451</v>
      </c>
    </row>
    <row r="175" spans="1:7" x14ac:dyDescent="0.35">
      <c r="A175" s="260"/>
      <c r="B175" s="257"/>
      <c r="C175" s="94" t="s">
        <v>391</v>
      </c>
      <c r="D175" s="94" t="s">
        <v>451</v>
      </c>
      <c r="E175" s="94" t="s">
        <v>451</v>
      </c>
      <c r="F175" s="94" t="s">
        <v>451</v>
      </c>
      <c r="G175" s="94" t="s">
        <v>451</v>
      </c>
    </row>
    <row r="176" spans="1:7" x14ac:dyDescent="0.35">
      <c r="A176" s="260"/>
      <c r="B176" s="257"/>
      <c r="C176" s="94" t="s">
        <v>392</v>
      </c>
      <c r="D176" s="94" t="s">
        <v>451</v>
      </c>
      <c r="E176" s="94" t="s">
        <v>451</v>
      </c>
      <c r="F176" s="94" t="s">
        <v>451</v>
      </c>
      <c r="G176" s="94" t="s">
        <v>451</v>
      </c>
    </row>
    <row r="177" spans="1:7" x14ac:dyDescent="0.35">
      <c r="A177" s="260"/>
      <c r="B177" s="257"/>
      <c r="C177" s="94" t="s">
        <v>393</v>
      </c>
      <c r="D177" s="94" t="s">
        <v>451</v>
      </c>
      <c r="E177" s="94" t="s">
        <v>451</v>
      </c>
      <c r="F177" s="94" t="s">
        <v>451</v>
      </c>
      <c r="G177" s="94" t="s">
        <v>451</v>
      </c>
    </row>
    <row r="178" spans="1:7" x14ac:dyDescent="0.35">
      <c r="A178" s="260"/>
      <c r="B178" s="258"/>
      <c r="C178" s="94" t="s">
        <v>394</v>
      </c>
      <c r="D178" s="94" t="s">
        <v>451</v>
      </c>
      <c r="E178" s="94" t="s">
        <v>451</v>
      </c>
      <c r="F178" s="94" t="s">
        <v>451</v>
      </c>
      <c r="G178" s="94" t="s">
        <v>451</v>
      </c>
    </row>
    <row r="179" spans="1:7" ht="51" customHeight="1" x14ac:dyDescent="0.35">
      <c r="A179" s="260"/>
      <c r="B179" s="256" t="s">
        <v>518</v>
      </c>
      <c r="C179" s="94" t="s">
        <v>395</v>
      </c>
      <c r="D179" s="94" t="s">
        <v>451</v>
      </c>
      <c r="E179" s="94" t="s">
        <v>451</v>
      </c>
      <c r="F179" s="94" t="s">
        <v>451</v>
      </c>
      <c r="G179" s="94" t="s">
        <v>451</v>
      </c>
    </row>
    <row r="180" spans="1:7" ht="51" customHeight="1" x14ac:dyDescent="0.35">
      <c r="A180" s="260"/>
      <c r="B180" s="257"/>
      <c r="C180" s="94" t="s">
        <v>396</v>
      </c>
      <c r="D180" s="94" t="s">
        <v>451</v>
      </c>
      <c r="E180" s="94" t="s">
        <v>451</v>
      </c>
      <c r="F180" s="94" t="s">
        <v>451</v>
      </c>
      <c r="G180" s="94" t="s">
        <v>451</v>
      </c>
    </row>
    <row r="181" spans="1:7" ht="51" customHeight="1" x14ac:dyDescent="0.35">
      <c r="A181" s="260"/>
      <c r="B181" s="257"/>
      <c r="C181" s="94" t="s">
        <v>397</v>
      </c>
      <c r="D181" s="93" t="s">
        <v>155</v>
      </c>
      <c r="E181" s="93" t="s">
        <v>155</v>
      </c>
      <c r="F181" s="93" t="s">
        <v>155</v>
      </c>
      <c r="G181" s="93" t="s">
        <v>155</v>
      </c>
    </row>
    <row r="182" spans="1:7" ht="51" customHeight="1" x14ac:dyDescent="0.35">
      <c r="A182" s="260"/>
      <c r="B182" s="258"/>
      <c r="C182" s="94" t="s">
        <v>398</v>
      </c>
      <c r="D182" s="94" t="s">
        <v>451</v>
      </c>
      <c r="E182" s="94" t="s">
        <v>451</v>
      </c>
      <c r="F182" s="94" t="s">
        <v>451</v>
      </c>
      <c r="G182" s="94" t="s">
        <v>451</v>
      </c>
    </row>
    <row r="183" spans="1:7" x14ac:dyDescent="0.35">
      <c r="A183" s="260"/>
      <c r="B183" s="262" t="s">
        <v>399</v>
      </c>
      <c r="C183" s="92" t="s">
        <v>400</v>
      </c>
      <c r="D183" s="92" t="s">
        <v>451</v>
      </c>
      <c r="E183" s="92" t="s">
        <v>451</v>
      </c>
      <c r="F183" s="92" t="s">
        <v>451</v>
      </c>
      <c r="G183" s="92" t="s">
        <v>451</v>
      </c>
    </row>
    <row r="184" spans="1:7" x14ac:dyDescent="0.35">
      <c r="A184" s="260"/>
      <c r="B184" s="263"/>
      <c r="C184" s="92" t="s">
        <v>401</v>
      </c>
      <c r="D184" s="92" t="s">
        <v>451</v>
      </c>
      <c r="E184" s="92" t="s">
        <v>451</v>
      </c>
      <c r="F184" s="92" t="s">
        <v>451</v>
      </c>
      <c r="G184" s="92" t="s">
        <v>451</v>
      </c>
    </row>
    <row r="185" spans="1:7" x14ac:dyDescent="0.35">
      <c r="A185" s="260"/>
      <c r="B185" s="263"/>
      <c r="C185" s="92" t="s">
        <v>402</v>
      </c>
      <c r="D185" s="92" t="s">
        <v>451</v>
      </c>
      <c r="E185" s="92" t="s">
        <v>451</v>
      </c>
      <c r="F185" s="92" t="s">
        <v>451</v>
      </c>
      <c r="G185" s="92" t="s">
        <v>451</v>
      </c>
    </row>
    <row r="186" spans="1:7" x14ac:dyDescent="0.35">
      <c r="A186" s="260"/>
      <c r="B186" s="263"/>
      <c r="C186" s="92" t="s">
        <v>403</v>
      </c>
      <c r="D186" s="92" t="s">
        <v>451</v>
      </c>
      <c r="E186" s="92" t="s">
        <v>451</v>
      </c>
      <c r="F186" s="92" t="s">
        <v>451</v>
      </c>
      <c r="G186" s="92" t="s">
        <v>451</v>
      </c>
    </row>
    <row r="187" spans="1:7" x14ac:dyDescent="0.35">
      <c r="A187" s="260"/>
      <c r="B187" s="263"/>
      <c r="C187" s="92" t="s">
        <v>404</v>
      </c>
      <c r="D187" s="92" t="s">
        <v>451</v>
      </c>
      <c r="E187" s="92" t="s">
        <v>451</v>
      </c>
      <c r="F187" s="92" t="s">
        <v>451</v>
      </c>
      <c r="G187" s="92" t="s">
        <v>451</v>
      </c>
    </row>
    <row r="188" spans="1:7" x14ac:dyDescent="0.35">
      <c r="A188" s="260"/>
      <c r="B188" s="263"/>
      <c r="C188" s="92" t="s">
        <v>405</v>
      </c>
      <c r="D188" s="92" t="s">
        <v>451</v>
      </c>
      <c r="E188" s="92" t="s">
        <v>451</v>
      </c>
      <c r="F188" s="92" t="s">
        <v>451</v>
      </c>
      <c r="G188" s="92" t="s">
        <v>451</v>
      </c>
    </row>
    <row r="189" spans="1:7" x14ac:dyDescent="0.35">
      <c r="A189" s="260"/>
      <c r="B189" s="263"/>
      <c r="C189" s="92" t="s">
        <v>406</v>
      </c>
      <c r="D189" s="92" t="s">
        <v>451</v>
      </c>
      <c r="E189" s="92" t="s">
        <v>451</v>
      </c>
      <c r="F189" s="92" t="s">
        <v>451</v>
      </c>
      <c r="G189" s="92" t="s">
        <v>451</v>
      </c>
    </row>
    <row r="190" spans="1:7" x14ac:dyDescent="0.35">
      <c r="A190" s="260"/>
      <c r="B190" s="263"/>
      <c r="C190" s="92" t="s">
        <v>407</v>
      </c>
      <c r="D190" s="92" t="s">
        <v>451</v>
      </c>
      <c r="E190" s="92" t="s">
        <v>451</v>
      </c>
      <c r="F190" s="92" t="s">
        <v>451</v>
      </c>
      <c r="G190" s="92" t="s">
        <v>451</v>
      </c>
    </row>
    <row r="191" spans="1:7" x14ac:dyDescent="0.35">
      <c r="A191" s="260"/>
      <c r="B191" s="263"/>
      <c r="C191" s="92" t="s">
        <v>408</v>
      </c>
      <c r="D191" s="92" t="s">
        <v>451</v>
      </c>
      <c r="E191" s="92" t="s">
        <v>451</v>
      </c>
      <c r="F191" s="92" t="s">
        <v>451</v>
      </c>
      <c r="G191" s="92" t="s">
        <v>451</v>
      </c>
    </row>
    <row r="192" spans="1:7" x14ac:dyDescent="0.35">
      <c r="A192" s="260"/>
      <c r="B192" s="263"/>
      <c r="C192" s="92" t="s">
        <v>409</v>
      </c>
      <c r="D192" s="92" t="s">
        <v>451</v>
      </c>
      <c r="E192" s="92" t="s">
        <v>451</v>
      </c>
      <c r="F192" s="92" t="s">
        <v>451</v>
      </c>
      <c r="G192" s="92" t="s">
        <v>451</v>
      </c>
    </row>
    <row r="193" spans="1:7" x14ac:dyDescent="0.35">
      <c r="A193" s="260"/>
      <c r="B193" s="263"/>
      <c r="C193" s="92" t="s">
        <v>410</v>
      </c>
      <c r="D193" s="92" t="s">
        <v>451</v>
      </c>
      <c r="E193" s="92" t="s">
        <v>451</v>
      </c>
      <c r="F193" s="92" t="s">
        <v>451</v>
      </c>
      <c r="G193" s="92" t="s">
        <v>451</v>
      </c>
    </row>
    <row r="194" spans="1:7" x14ac:dyDescent="0.35">
      <c r="A194" s="260"/>
      <c r="B194" s="263"/>
      <c r="C194" s="92" t="s">
        <v>411</v>
      </c>
      <c r="D194" s="92" t="s">
        <v>451</v>
      </c>
      <c r="E194" s="92" t="s">
        <v>451</v>
      </c>
      <c r="F194" s="92" t="s">
        <v>451</v>
      </c>
      <c r="G194" s="92" t="s">
        <v>451</v>
      </c>
    </row>
    <row r="195" spans="1:7" x14ac:dyDescent="0.35">
      <c r="A195" s="260"/>
      <c r="B195" s="263"/>
      <c r="C195" s="92" t="s">
        <v>412</v>
      </c>
      <c r="D195" s="92" t="s">
        <v>451</v>
      </c>
      <c r="E195" s="92" t="s">
        <v>451</v>
      </c>
      <c r="F195" s="92" t="s">
        <v>451</v>
      </c>
      <c r="G195" s="92" t="s">
        <v>451</v>
      </c>
    </row>
    <row r="196" spans="1:7" x14ac:dyDescent="0.35">
      <c r="A196" s="260"/>
      <c r="B196" s="263"/>
      <c r="C196" s="94" t="s">
        <v>413</v>
      </c>
      <c r="D196" s="94" t="s">
        <v>451</v>
      </c>
      <c r="E196" s="94" t="s">
        <v>451</v>
      </c>
      <c r="F196" s="94" t="s">
        <v>451</v>
      </c>
      <c r="G196" s="94" t="s">
        <v>451</v>
      </c>
    </row>
    <row r="197" spans="1:7" x14ac:dyDescent="0.35">
      <c r="A197" s="260"/>
      <c r="B197" s="263"/>
      <c r="C197" s="94" t="s">
        <v>414</v>
      </c>
      <c r="D197" s="94" t="s">
        <v>451</v>
      </c>
      <c r="E197" s="94" t="s">
        <v>451</v>
      </c>
      <c r="F197" s="94" t="s">
        <v>451</v>
      </c>
      <c r="G197" s="94" t="s">
        <v>451</v>
      </c>
    </row>
    <row r="198" spans="1:7" x14ac:dyDescent="0.35">
      <c r="A198" s="260"/>
      <c r="B198" s="263"/>
      <c r="C198" s="94" t="s">
        <v>415</v>
      </c>
      <c r="D198" s="94" t="s">
        <v>451</v>
      </c>
      <c r="E198" s="94" t="s">
        <v>451</v>
      </c>
      <c r="F198" s="94" t="s">
        <v>451</v>
      </c>
      <c r="G198" s="94" t="s">
        <v>451</v>
      </c>
    </row>
    <row r="199" spans="1:7" x14ac:dyDescent="0.35">
      <c r="A199" s="260"/>
      <c r="B199" s="263"/>
      <c r="C199" s="92" t="s">
        <v>416</v>
      </c>
      <c r="D199" s="92" t="s">
        <v>451</v>
      </c>
      <c r="E199" s="92" t="s">
        <v>451</v>
      </c>
      <c r="F199" s="92" t="s">
        <v>451</v>
      </c>
      <c r="G199" s="92" t="s">
        <v>451</v>
      </c>
    </row>
    <row r="200" spans="1:7" x14ac:dyDescent="0.35">
      <c r="A200" s="260"/>
      <c r="B200" s="263"/>
      <c r="C200" s="92" t="s">
        <v>417</v>
      </c>
      <c r="D200" s="92" t="s">
        <v>451</v>
      </c>
      <c r="E200" s="92" t="s">
        <v>451</v>
      </c>
      <c r="F200" s="92" t="s">
        <v>451</v>
      </c>
      <c r="G200" s="92" t="s">
        <v>451</v>
      </c>
    </row>
    <row r="201" spans="1:7" x14ac:dyDescent="0.35">
      <c r="A201" s="260"/>
      <c r="B201" s="263"/>
      <c r="C201" s="92" t="s">
        <v>418</v>
      </c>
      <c r="D201" s="92" t="s">
        <v>451</v>
      </c>
      <c r="E201" s="92" t="s">
        <v>451</v>
      </c>
      <c r="F201" s="92" t="s">
        <v>451</v>
      </c>
      <c r="G201" s="92" t="s">
        <v>451</v>
      </c>
    </row>
    <row r="202" spans="1:7" x14ac:dyDescent="0.35">
      <c r="A202" s="260"/>
      <c r="B202" s="263"/>
      <c r="C202" s="92" t="s">
        <v>419</v>
      </c>
      <c r="D202" s="92" t="s">
        <v>451</v>
      </c>
      <c r="E202" s="92" t="s">
        <v>451</v>
      </c>
      <c r="F202" s="92" t="s">
        <v>451</v>
      </c>
      <c r="G202" s="92" t="s">
        <v>451</v>
      </c>
    </row>
    <row r="203" spans="1:7" ht="16.5" customHeight="1" x14ac:dyDescent="0.35">
      <c r="A203" s="260"/>
      <c r="B203" s="263"/>
      <c r="C203" s="92" t="s">
        <v>420</v>
      </c>
      <c r="D203" s="92" t="s">
        <v>451</v>
      </c>
      <c r="E203" s="92" t="s">
        <v>451</v>
      </c>
      <c r="F203" s="92" t="s">
        <v>451</v>
      </c>
      <c r="G203" s="92" t="s">
        <v>451</v>
      </c>
    </row>
    <row r="204" spans="1:7" ht="15" customHeight="1" x14ac:dyDescent="0.35">
      <c r="A204" s="260"/>
      <c r="B204" s="263"/>
      <c r="C204" s="94" t="s">
        <v>421</v>
      </c>
      <c r="D204" s="94" t="s">
        <v>451</v>
      </c>
      <c r="E204" s="94" t="s">
        <v>451</v>
      </c>
      <c r="F204" s="94" t="s">
        <v>451</v>
      </c>
      <c r="G204" s="94" t="s">
        <v>451</v>
      </c>
    </row>
    <row r="205" spans="1:7" x14ac:dyDescent="0.35">
      <c r="A205" s="260"/>
      <c r="B205" s="263"/>
      <c r="C205" s="92" t="s">
        <v>422</v>
      </c>
      <c r="D205" s="92" t="s">
        <v>451</v>
      </c>
      <c r="E205" s="92" t="s">
        <v>451</v>
      </c>
      <c r="F205" s="92" t="s">
        <v>451</v>
      </c>
      <c r="G205" s="92" t="s">
        <v>451</v>
      </c>
    </row>
    <row r="206" spans="1:7" x14ac:dyDescent="0.35">
      <c r="A206" s="260"/>
      <c r="B206" s="263"/>
      <c r="C206" s="92" t="s">
        <v>423</v>
      </c>
      <c r="D206" s="92" t="s">
        <v>451</v>
      </c>
      <c r="E206" s="92" t="s">
        <v>451</v>
      </c>
      <c r="F206" s="92" t="s">
        <v>451</v>
      </c>
      <c r="G206" s="92" t="s">
        <v>451</v>
      </c>
    </row>
    <row r="207" spans="1:7" x14ac:dyDescent="0.35">
      <c r="A207" s="260"/>
      <c r="B207" s="263"/>
      <c r="C207" s="92" t="s">
        <v>424</v>
      </c>
      <c r="D207" s="92" t="s">
        <v>451</v>
      </c>
      <c r="E207" s="92" t="s">
        <v>451</v>
      </c>
      <c r="F207" s="92" t="s">
        <v>451</v>
      </c>
      <c r="G207" s="92" t="s">
        <v>451</v>
      </c>
    </row>
    <row r="208" spans="1:7" x14ac:dyDescent="0.35">
      <c r="A208" s="260"/>
      <c r="B208" s="263"/>
      <c r="C208" s="92" t="s">
        <v>425</v>
      </c>
      <c r="D208" s="92" t="s">
        <v>451</v>
      </c>
      <c r="E208" s="92" t="s">
        <v>451</v>
      </c>
      <c r="F208" s="92" t="s">
        <v>451</v>
      </c>
      <c r="G208" s="92" t="s">
        <v>451</v>
      </c>
    </row>
    <row r="209" spans="1:7" x14ac:dyDescent="0.35">
      <c r="A209" s="260"/>
      <c r="B209" s="263"/>
      <c r="C209" s="92" t="s">
        <v>426</v>
      </c>
      <c r="D209" s="92" t="s">
        <v>451</v>
      </c>
      <c r="E209" s="92" t="s">
        <v>451</v>
      </c>
      <c r="F209" s="92" t="s">
        <v>451</v>
      </c>
      <c r="G209" s="92" t="s">
        <v>451</v>
      </c>
    </row>
    <row r="210" spans="1:7" x14ac:dyDescent="0.35">
      <c r="A210" s="260"/>
      <c r="B210" s="263"/>
      <c r="C210" s="92" t="s">
        <v>427</v>
      </c>
      <c r="D210" s="92" t="s">
        <v>451</v>
      </c>
      <c r="E210" s="92" t="s">
        <v>451</v>
      </c>
      <c r="F210" s="92" t="s">
        <v>451</v>
      </c>
      <c r="G210" s="92" t="s">
        <v>451</v>
      </c>
    </row>
    <row r="211" spans="1:7" x14ac:dyDescent="0.35">
      <c r="A211" s="260"/>
      <c r="B211" s="263"/>
      <c r="C211" s="92" t="s">
        <v>428</v>
      </c>
      <c r="D211" s="92" t="s">
        <v>451</v>
      </c>
      <c r="E211" s="92" t="s">
        <v>451</v>
      </c>
      <c r="F211" s="92" t="s">
        <v>451</v>
      </c>
      <c r="G211" s="92" t="s">
        <v>451</v>
      </c>
    </row>
    <row r="212" spans="1:7" x14ac:dyDescent="0.35">
      <c r="A212" s="260"/>
      <c r="B212" s="263"/>
      <c r="C212" s="92" t="s">
        <v>429</v>
      </c>
      <c r="D212" s="92" t="s">
        <v>451</v>
      </c>
      <c r="E212" s="92" t="s">
        <v>451</v>
      </c>
      <c r="F212" s="92" t="s">
        <v>451</v>
      </c>
      <c r="G212" s="92" t="s">
        <v>451</v>
      </c>
    </row>
    <row r="213" spans="1:7" x14ac:dyDescent="0.35">
      <c r="A213" s="260"/>
      <c r="B213" s="263"/>
      <c r="C213" s="92" t="s">
        <v>430</v>
      </c>
      <c r="D213" s="92" t="s">
        <v>451</v>
      </c>
      <c r="E213" s="92" t="s">
        <v>451</v>
      </c>
      <c r="F213" s="92" t="s">
        <v>451</v>
      </c>
      <c r="G213" s="92" t="s">
        <v>451</v>
      </c>
    </row>
    <row r="214" spans="1:7" x14ac:dyDescent="0.35">
      <c r="A214" s="260"/>
      <c r="B214" s="263"/>
      <c r="C214" s="92" t="s">
        <v>431</v>
      </c>
      <c r="D214" s="92" t="s">
        <v>451</v>
      </c>
      <c r="E214" s="92" t="s">
        <v>451</v>
      </c>
      <c r="F214" s="92" t="s">
        <v>451</v>
      </c>
      <c r="G214" s="92" t="s">
        <v>451</v>
      </c>
    </row>
    <row r="215" spans="1:7" x14ac:dyDescent="0.35">
      <c r="A215" s="260"/>
      <c r="B215" s="263"/>
      <c r="C215" s="92" t="s">
        <v>432</v>
      </c>
      <c r="D215" s="92" t="s">
        <v>451</v>
      </c>
      <c r="E215" s="92" t="s">
        <v>451</v>
      </c>
      <c r="F215" s="92" t="s">
        <v>451</v>
      </c>
      <c r="G215" s="92" t="s">
        <v>451</v>
      </c>
    </row>
    <row r="216" spans="1:7" x14ac:dyDescent="0.35">
      <c r="A216" s="260"/>
      <c r="B216" s="263"/>
      <c r="C216" s="92" t="s">
        <v>433</v>
      </c>
      <c r="D216" s="92" t="s">
        <v>451</v>
      </c>
      <c r="E216" s="92" t="s">
        <v>451</v>
      </c>
      <c r="F216" s="92" t="s">
        <v>451</v>
      </c>
      <c r="G216" s="92" t="s">
        <v>451</v>
      </c>
    </row>
    <row r="217" spans="1:7" x14ac:dyDescent="0.35">
      <c r="A217" s="260"/>
      <c r="B217" s="263"/>
      <c r="C217" s="92" t="s">
        <v>434</v>
      </c>
      <c r="D217" s="92" t="s">
        <v>451</v>
      </c>
      <c r="E217" s="92" t="s">
        <v>451</v>
      </c>
      <c r="F217" s="92" t="s">
        <v>451</v>
      </c>
      <c r="G217" s="92" t="s">
        <v>451</v>
      </c>
    </row>
    <row r="218" spans="1:7" x14ac:dyDescent="0.35">
      <c r="A218" s="260"/>
      <c r="B218" s="264"/>
      <c r="C218" s="92" t="s">
        <v>435</v>
      </c>
      <c r="D218" s="92" t="s">
        <v>451</v>
      </c>
      <c r="E218" s="92" t="s">
        <v>451</v>
      </c>
      <c r="F218" s="92" t="s">
        <v>451</v>
      </c>
      <c r="G218" s="92" t="s">
        <v>451</v>
      </c>
    </row>
    <row r="219" spans="1:7" x14ac:dyDescent="0.35">
      <c r="A219" s="261"/>
      <c r="B219" s="94" t="s">
        <v>436</v>
      </c>
      <c r="C219" s="94" t="s">
        <v>437</v>
      </c>
      <c r="D219" s="94" t="s">
        <v>451</v>
      </c>
      <c r="E219" s="94" t="s">
        <v>451</v>
      </c>
      <c r="F219" s="94" t="s">
        <v>451</v>
      </c>
      <c r="G219" s="93" t="s">
        <v>155</v>
      </c>
    </row>
    <row r="220" spans="1:7" x14ac:dyDescent="0.35">
      <c r="A220" s="259" t="s">
        <v>438</v>
      </c>
      <c r="B220" s="94" t="s">
        <v>439</v>
      </c>
      <c r="C220" s="94" t="s">
        <v>440</v>
      </c>
      <c r="D220" s="94" t="s">
        <v>451</v>
      </c>
      <c r="E220" s="94" t="s">
        <v>451</v>
      </c>
      <c r="F220" s="94" t="s">
        <v>451</v>
      </c>
      <c r="G220" s="94" t="s">
        <v>451</v>
      </c>
    </row>
    <row r="221" spans="1:7" ht="41.25" customHeight="1" x14ac:dyDescent="0.35">
      <c r="A221" s="260"/>
      <c r="B221" s="256" t="s">
        <v>441</v>
      </c>
      <c r="C221" s="94" t="s">
        <v>442</v>
      </c>
      <c r="D221" s="94" t="s">
        <v>451</v>
      </c>
      <c r="E221" s="94" t="s">
        <v>451</v>
      </c>
      <c r="F221" s="94" t="s">
        <v>451</v>
      </c>
      <c r="G221" s="94" t="s">
        <v>451</v>
      </c>
    </row>
    <row r="222" spans="1:7" ht="41.25" customHeight="1" x14ac:dyDescent="0.35">
      <c r="A222" s="260"/>
      <c r="B222" s="257"/>
      <c r="C222" s="94" t="s">
        <v>443</v>
      </c>
      <c r="D222" s="94" t="s">
        <v>451</v>
      </c>
      <c r="E222" s="94" t="s">
        <v>451</v>
      </c>
      <c r="F222" s="94" t="s">
        <v>451</v>
      </c>
      <c r="G222" s="94" t="s">
        <v>451</v>
      </c>
    </row>
    <row r="223" spans="1:7" ht="41.25" customHeight="1" x14ac:dyDescent="0.35">
      <c r="A223" s="261"/>
      <c r="B223" s="258"/>
      <c r="C223" s="94" t="s">
        <v>444</v>
      </c>
      <c r="D223" s="94" t="s">
        <v>451</v>
      </c>
      <c r="E223" s="94" t="s">
        <v>451</v>
      </c>
      <c r="F223" s="94" t="s">
        <v>451</v>
      </c>
      <c r="G223" s="94" t="s">
        <v>451</v>
      </c>
    </row>
    <row r="224" spans="1:7" x14ac:dyDescent="0.35">
      <c r="A224" s="191" t="s">
        <v>446</v>
      </c>
      <c r="B224" s="92" t="s">
        <v>447</v>
      </c>
      <c r="C224" s="94" t="s">
        <v>445</v>
      </c>
      <c r="D224" s="93" t="s">
        <v>155</v>
      </c>
      <c r="E224" s="93" t="s">
        <v>155</v>
      </c>
      <c r="F224" s="94" t="s">
        <v>451</v>
      </c>
      <c r="G224" s="93" t="s">
        <v>155</v>
      </c>
    </row>
  </sheetData>
  <autoFilter ref="A2:G224"/>
  <mergeCells count="28">
    <mergeCell ref="A1:G1"/>
    <mergeCell ref="A220:A223"/>
    <mergeCell ref="B221:B223"/>
    <mergeCell ref="H129:H131"/>
    <mergeCell ref="B3:B48"/>
    <mergeCell ref="A3:A83"/>
    <mergeCell ref="B50:B73"/>
    <mergeCell ref="B74:B83"/>
    <mergeCell ref="A84:A100"/>
    <mergeCell ref="B84:B100"/>
    <mergeCell ref="B101:B113"/>
    <mergeCell ref="B114:B125"/>
    <mergeCell ref="A101:A125"/>
    <mergeCell ref="B126:B128"/>
    <mergeCell ref="A126:A128"/>
    <mergeCell ref="A129:A132"/>
    <mergeCell ref="B134:B143"/>
    <mergeCell ref="B145:B160"/>
    <mergeCell ref="B162:B163"/>
    <mergeCell ref="B172:B178"/>
    <mergeCell ref="A172:A219"/>
    <mergeCell ref="B179:B182"/>
    <mergeCell ref="B183:B218"/>
    <mergeCell ref="A133:A160"/>
    <mergeCell ref="A165:A170"/>
    <mergeCell ref="A161:A164"/>
    <mergeCell ref="B166:B167"/>
    <mergeCell ref="B168:B16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zoomScale="85" zoomScaleNormal="85" workbookViewId="0">
      <selection activeCell="A25" sqref="A25:A27"/>
    </sheetView>
  </sheetViews>
  <sheetFormatPr defaultRowHeight="14.5" x14ac:dyDescent="0.35"/>
  <cols>
    <col min="1" max="1" width="168.453125" customWidth="1"/>
  </cols>
  <sheetData>
    <row r="1" spans="1:1" ht="17.5" thickBot="1" x14ac:dyDescent="0.45">
      <c r="A1" s="192" t="s">
        <v>571</v>
      </c>
    </row>
    <row r="25" spans="1:1" ht="18.75" customHeight="1" x14ac:dyDescent="0.35">
      <c r="A25" s="275" t="s">
        <v>583</v>
      </c>
    </row>
    <row r="26" spans="1:1" x14ac:dyDescent="0.35">
      <c r="A26" s="275"/>
    </row>
    <row r="27" spans="1:1" x14ac:dyDescent="0.35">
      <c r="A27" s="275"/>
    </row>
  </sheetData>
  <mergeCells count="1">
    <mergeCell ref="A25:A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S1. Carba mPCR</vt:lpstr>
      <vt:lpstr>S2. Cloning protocol template</vt:lpstr>
      <vt:lpstr>S3. Clonning schematic</vt:lpstr>
      <vt:lpstr>S4. Expression analysis</vt:lpstr>
      <vt:lpstr>S5. Genome Quality</vt:lpstr>
      <vt:lpstr>S6. MOB Suite results</vt:lpstr>
      <vt:lpstr>S7. oprD analysis</vt:lpstr>
      <vt:lpstr>S8. Virulence factors</vt:lpstr>
      <vt:lpstr>S9. 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2023-07-27T09:27:48Z</dcterms:modified>
</cp:coreProperties>
</file>