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humpher\Dropbox\DOCUMENTS\Physics\Documents\LAMBDA\Supplementary Files\"/>
    </mc:Choice>
  </mc:AlternateContent>
  <xr:revisionPtr revIDLastSave="0" documentId="13_ncr:1_{3838AC32-70F1-43E9-9ADC-F7D5089CE3C0}" xr6:coauthVersionLast="47" xr6:coauthVersionMax="47" xr10:uidLastSave="{00000000-0000-0000-0000-000000000000}"/>
  <bookViews>
    <workbookView xWindow="-28920" yWindow="-120" windowWidth="29040" windowHeight="15720" xr2:uid="{5F8DA6D1-7C20-4347-98D4-2F318C00B92E}"/>
  </bookViews>
  <sheets>
    <sheet name="Tables" sheetId="1" r:id="rId1"/>
    <sheet name="Symmetry" sheetId="2" r:id="rId2"/>
    <sheet name="Illustrations" sheetId="3" r:id="rId3"/>
  </sheets>
  <definedNames>
    <definedName name="_xlnm.Print_Area" localSheetId="1">Symmetry!$B$1:$Y$19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" i="2" l="1"/>
  <c r="R3" i="2"/>
  <c r="S18" i="2"/>
  <c r="P18" i="2"/>
  <c r="M18" i="2"/>
  <c r="J18" i="2" s="1"/>
  <c r="I18" i="2"/>
  <c r="U18" i="2" s="1"/>
  <c r="S17" i="2"/>
  <c r="P17" i="2"/>
  <c r="M17" i="2"/>
  <c r="J17" i="2" s="1"/>
  <c r="I17" i="2"/>
  <c r="U17" i="2" s="1"/>
  <c r="G17" i="2"/>
  <c r="S16" i="2"/>
  <c r="P16" i="2"/>
  <c r="M16" i="2"/>
  <c r="J16" i="2" s="1"/>
  <c r="I16" i="2"/>
  <c r="U16" i="2" s="1"/>
  <c r="S15" i="2"/>
  <c r="P15" i="2"/>
  <c r="M15" i="2"/>
  <c r="J15" i="2" s="1"/>
  <c r="I15" i="2"/>
  <c r="U15" i="2" s="1"/>
  <c r="G15" i="2"/>
  <c r="S13" i="2"/>
  <c r="M13" i="2"/>
  <c r="J13" i="2"/>
  <c r="G13" i="2"/>
  <c r="P13" i="2" s="1"/>
  <c r="F13" i="2"/>
  <c r="S12" i="2"/>
  <c r="M12" i="2"/>
  <c r="J12" i="2"/>
  <c r="I12" i="2"/>
  <c r="U12" i="2" s="1"/>
  <c r="G12" i="2"/>
  <c r="P12" i="2" s="1"/>
  <c r="F12" i="2"/>
  <c r="S11" i="2"/>
  <c r="P11" i="2"/>
  <c r="M11" i="2"/>
  <c r="J11" i="2"/>
  <c r="I11" i="2"/>
  <c r="U11" i="2" s="1"/>
  <c r="G11" i="2"/>
  <c r="F11" i="2"/>
  <c r="S10" i="2"/>
  <c r="P10" i="2"/>
  <c r="M10" i="2"/>
  <c r="J10" i="2"/>
  <c r="G10" i="2"/>
  <c r="F10" i="2"/>
  <c r="S9" i="2"/>
  <c r="M9" i="2"/>
  <c r="J9" i="2"/>
  <c r="G9" i="2"/>
  <c r="P9" i="2" s="1"/>
  <c r="F9" i="2"/>
  <c r="S8" i="2"/>
  <c r="M8" i="2"/>
  <c r="J8" i="2"/>
  <c r="I8" i="2"/>
  <c r="U8" i="2" s="1"/>
  <c r="G8" i="2"/>
  <c r="P8" i="2" s="1"/>
  <c r="F8" i="2"/>
  <c r="O8" i="2"/>
  <c r="L10" i="2"/>
  <c r="D131" i="1"/>
  <c r="C131" i="1"/>
  <c r="C130" i="1"/>
  <c r="B130" i="1" s="1"/>
  <c r="H129" i="1"/>
  <c r="G129" i="1"/>
  <c r="F129" i="1"/>
  <c r="D129" i="1"/>
  <c r="B129" i="1"/>
  <c r="E129" i="1" s="1"/>
  <c r="D128" i="1"/>
  <c r="B128" i="1"/>
  <c r="K128" i="1" s="1"/>
  <c r="H127" i="1"/>
  <c r="G127" i="1"/>
  <c r="F127" i="1"/>
  <c r="D127" i="1"/>
  <c r="B127" i="1"/>
  <c r="E127" i="1" s="1"/>
  <c r="D126" i="1"/>
  <c r="B126" i="1"/>
  <c r="K126" i="1" s="1"/>
  <c r="H125" i="1"/>
  <c r="G125" i="1"/>
  <c r="N125" i="1" s="1"/>
  <c r="F125" i="1"/>
  <c r="D125" i="1"/>
  <c r="B125" i="1"/>
  <c r="E125" i="1" s="1"/>
  <c r="I124" i="1"/>
  <c r="H124" i="1"/>
  <c r="G124" i="1"/>
  <c r="F124" i="1"/>
  <c r="E124" i="1"/>
  <c r="D124" i="1"/>
  <c r="B124" i="1"/>
  <c r="K124" i="1" s="1"/>
  <c r="B120" i="1"/>
  <c r="B131" i="1" s="1"/>
  <c r="F116" i="1"/>
  <c r="D116" i="1"/>
  <c r="F115" i="1"/>
  <c r="E115" i="1"/>
  <c r="C115" i="1"/>
  <c r="F114" i="1"/>
  <c r="E114" i="1"/>
  <c r="C114" i="1"/>
  <c r="F113" i="1"/>
  <c r="E113" i="1"/>
  <c r="C113" i="1"/>
  <c r="F106" i="1"/>
  <c r="G106" i="1" s="1"/>
  <c r="D106" i="1"/>
  <c r="H106" i="1" s="1"/>
  <c r="C106" i="1"/>
  <c r="H105" i="1"/>
  <c r="G105" i="1"/>
  <c r="F105" i="1"/>
  <c r="D105" i="1"/>
  <c r="C105" i="1"/>
  <c r="D104" i="1"/>
  <c r="H104" i="1" s="1"/>
  <c r="C104" i="1"/>
  <c r="H97" i="1"/>
  <c r="D97" i="1"/>
  <c r="F97" i="1" s="1"/>
  <c r="C97" i="1"/>
  <c r="H96" i="1"/>
  <c r="G96" i="1"/>
  <c r="F96" i="1"/>
  <c r="D96" i="1"/>
  <c r="C96" i="1"/>
  <c r="H95" i="1"/>
  <c r="F95" i="1"/>
  <c r="D95" i="1"/>
  <c r="C95" i="1"/>
  <c r="G95" i="1" s="1"/>
  <c r="H88" i="1"/>
  <c r="G88" i="1"/>
  <c r="F88" i="1"/>
  <c r="D88" i="1"/>
  <c r="C88" i="1"/>
  <c r="E88" i="1" s="1"/>
  <c r="H87" i="1"/>
  <c r="G87" i="1"/>
  <c r="F87" i="1"/>
  <c r="E87" i="1"/>
  <c r="D87" i="1"/>
  <c r="C87" i="1"/>
  <c r="F86" i="1"/>
  <c r="E86" i="1"/>
  <c r="D86" i="1"/>
  <c r="H86" i="1" s="1"/>
  <c r="C86" i="1"/>
  <c r="G86" i="1" s="1"/>
  <c r="E79" i="1"/>
  <c r="L72" i="1"/>
  <c r="K72" i="1"/>
  <c r="H72" i="1" s="1"/>
  <c r="F72" i="1"/>
  <c r="L71" i="1"/>
  <c r="K71" i="1"/>
  <c r="D79" i="1" s="1"/>
  <c r="G79" i="1" s="1"/>
  <c r="J71" i="1"/>
  <c r="I71" i="1"/>
  <c r="H71" i="1"/>
  <c r="G71" i="1"/>
  <c r="D71" i="1"/>
  <c r="E71" i="1" s="1"/>
  <c r="C71" i="1"/>
  <c r="L70" i="1"/>
  <c r="J70" i="1"/>
  <c r="K70" i="1" s="1"/>
  <c r="D70" i="1"/>
  <c r="E70" i="1" s="1"/>
  <c r="C70" i="1"/>
  <c r="L69" i="1"/>
  <c r="K69" i="1"/>
  <c r="H69" i="1" s="1"/>
  <c r="J69" i="1"/>
  <c r="E69" i="1"/>
  <c r="D69" i="1"/>
  <c r="C69" i="1"/>
  <c r="G41" i="1"/>
  <c r="F41" i="1"/>
  <c r="E41" i="1"/>
  <c r="C41" i="1"/>
  <c r="F40" i="1"/>
  <c r="E40" i="1"/>
  <c r="G40" i="1" s="1"/>
  <c r="C40" i="1"/>
  <c r="G39" i="1"/>
  <c r="F39" i="1"/>
  <c r="E39" i="1"/>
  <c r="C39" i="1"/>
  <c r="O9" i="2" l="1"/>
  <c r="O11" i="2"/>
  <c r="L18" i="2"/>
  <c r="V18" i="2" s="1"/>
  <c r="V10" i="2"/>
  <c r="I9" i="2"/>
  <c r="U9" i="2"/>
  <c r="R11" i="2"/>
  <c r="O13" i="2"/>
  <c r="O16" i="2"/>
  <c r="O18" i="2"/>
  <c r="R8" i="2"/>
  <c r="W8" i="2" s="1"/>
  <c r="O10" i="2"/>
  <c r="L12" i="2"/>
  <c r="V12" i="2" s="1"/>
  <c r="L9" i="2"/>
  <c r="V9" i="2" s="1"/>
  <c r="R13" i="2"/>
  <c r="L15" i="2"/>
  <c r="V15" i="2" s="1"/>
  <c r="R16" i="2"/>
  <c r="L17" i="2"/>
  <c r="V17" i="2" s="1"/>
  <c r="R18" i="2"/>
  <c r="R10" i="2"/>
  <c r="O12" i="2"/>
  <c r="G16" i="2"/>
  <c r="G18" i="2"/>
  <c r="L11" i="2"/>
  <c r="V11" i="2" s="1"/>
  <c r="I13" i="2"/>
  <c r="U13" i="2" s="1"/>
  <c r="O15" i="2"/>
  <c r="O17" i="2"/>
  <c r="L8" i="2"/>
  <c r="V8" i="2" s="1"/>
  <c r="I10" i="2"/>
  <c r="U10" i="2"/>
  <c r="R12" i="2"/>
  <c r="R9" i="2"/>
  <c r="L13" i="2"/>
  <c r="V13" i="2" s="1"/>
  <c r="R15" i="2"/>
  <c r="L16" i="2"/>
  <c r="V16" i="2" s="1"/>
  <c r="R17" i="2"/>
  <c r="G97" i="1"/>
  <c r="E131" i="1"/>
  <c r="K131" i="1"/>
  <c r="J131" i="1"/>
  <c r="I131" i="1"/>
  <c r="H131" i="1"/>
  <c r="F131" i="1"/>
  <c r="G131" i="1"/>
  <c r="M125" i="1"/>
  <c r="L125" i="1"/>
  <c r="I69" i="1"/>
  <c r="C78" i="1"/>
  <c r="H70" i="1"/>
  <c r="I70" i="1" s="1"/>
  <c r="D78" i="1"/>
  <c r="G70" i="1"/>
  <c r="F78" i="1" s="1"/>
  <c r="E78" i="1"/>
  <c r="J130" i="1"/>
  <c r="I130" i="1"/>
  <c r="H130" i="1"/>
  <c r="G130" i="1"/>
  <c r="F130" i="1"/>
  <c r="K130" i="1"/>
  <c r="E130" i="1"/>
  <c r="C80" i="1"/>
  <c r="F104" i="1"/>
  <c r="G104" i="1" s="1"/>
  <c r="J124" i="1"/>
  <c r="I125" i="1"/>
  <c r="E126" i="1"/>
  <c r="L127" i="1" s="1"/>
  <c r="I127" i="1"/>
  <c r="E128" i="1"/>
  <c r="I129" i="1"/>
  <c r="D130" i="1"/>
  <c r="C77" i="1"/>
  <c r="D80" i="1"/>
  <c r="J125" i="1"/>
  <c r="F126" i="1"/>
  <c r="J127" i="1"/>
  <c r="F128" i="1"/>
  <c r="J129" i="1"/>
  <c r="D77" i="1"/>
  <c r="E80" i="1"/>
  <c r="K125" i="1"/>
  <c r="G126" i="1"/>
  <c r="N126" i="1" s="1"/>
  <c r="K127" i="1"/>
  <c r="G128" i="1"/>
  <c r="N128" i="1" s="1"/>
  <c r="K129" i="1"/>
  <c r="G69" i="1"/>
  <c r="E77" i="1"/>
  <c r="C79" i="1"/>
  <c r="F79" i="1" s="1"/>
  <c r="H126" i="1"/>
  <c r="H128" i="1"/>
  <c r="G72" i="1"/>
  <c r="I72" i="1" s="1"/>
  <c r="I126" i="1"/>
  <c r="I128" i="1"/>
  <c r="J126" i="1"/>
  <c r="J128" i="1"/>
  <c r="W11" i="2" l="1"/>
  <c r="W12" i="2"/>
  <c r="W9" i="2"/>
  <c r="W18" i="2"/>
  <c r="W17" i="2"/>
  <c r="W10" i="2"/>
  <c r="W15" i="2"/>
  <c r="W16" i="2"/>
  <c r="W13" i="2"/>
  <c r="G77" i="1"/>
  <c r="N129" i="1"/>
  <c r="F77" i="1"/>
  <c r="N127" i="1"/>
  <c r="M131" i="1"/>
  <c r="L131" i="1"/>
  <c r="N131" i="1"/>
  <c r="L128" i="1"/>
  <c r="M128" i="1"/>
  <c r="F80" i="1"/>
  <c r="L126" i="1"/>
  <c r="M126" i="1"/>
  <c r="G78" i="1"/>
  <c r="M127" i="1"/>
  <c r="N130" i="1"/>
  <c r="L129" i="1"/>
  <c r="M130" i="1"/>
  <c r="L130" i="1"/>
  <c r="G80" i="1"/>
  <c r="M129" i="1"/>
</calcChain>
</file>

<file path=xl/sharedStrings.xml><?xml version="1.0" encoding="utf-8"?>
<sst xmlns="http://schemas.openxmlformats.org/spreadsheetml/2006/main" count="262" uniqueCount="125">
  <si>
    <r>
      <rPr>
        <b/>
        <i/>
        <sz val="12"/>
        <color theme="0"/>
        <rFont val="Calibri"/>
        <family val="2"/>
        <scheme val="minor"/>
      </rPr>
      <t>l</t>
    </r>
    <r>
      <rPr>
        <b/>
        <vertAlign val="subscript"/>
        <sz val="12"/>
        <color theme="0"/>
        <rFont val="Calibri"/>
        <family val="2"/>
        <scheme val="minor"/>
      </rPr>
      <t>P</t>
    </r>
  </si>
  <si>
    <r>
      <rPr>
        <b/>
        <i/>
        <sz val="12"/>
        <color theme="0"/>
        <rFont val="Calibri"/>
        <family val="2"/>
        <scheme val="minor"/>
      </rPr>
      <t>m</t>
    </r>
    <r>
      <rPr>
        <b/>
        <vertAlign val="subscript"/>
        <sz val="12"/>
        <color theme="0"/>
        <rFont val="Calibri"/>
        <family val="2"/>
        <scheme val="minor"/>
      </rPr>
      <t>P</t>
    </r>
  </si>
  <si>
    <r>
      <rPr>
        <b/>
        <i/>
        <sz val="12"/>
        <color theme="0"/>
        <rFont val="Calibri"/>
        <family val="2"/>
        <scheme val="minor"/>
      </rPr>
      <t>t</t>
    </r>
    <r>
      <rPr>
        <b/>
        <vertAlign val="subscript"/>
        <sz val="12"/>
        <color theme="0"/>
        <rFont val="Calibri"/>
        <family val="2"/>
        <scheme val="minor"/>
      </rPr>
      <t>P</t>
    </r>
  </si>
  <si>
    <r>
      <t>ƛ</t>
    </r>
    <r>
      <rPr>
        <b/>
        <vertAlign val="subscript"/>
        <sz val="12"/>
        <color theme="0"/>
        <rFont val="Calibri"/>
        <family val="2"/>
        <scheme val="minor"/>
      </rPr>
      <t>C, e</t>
    </r>
  </si>
  <si>
    <r>
      <t>ƛ</t>
    </r>
    <r>
      <rPr>
        <b/>
        <vertAlign val="subscript"/>
        <sz val="12"/>
        <color theme="0"/>
        <rFont val="Calibri"/>
        <family val="2"/>
        <scheme val="minor"/>
      </rPr>
      <t>C, µ</t>
    </r>
  </si>
  <si>
    <r>
      <t>ƛ</t>
    </r>
    <r>
      <rPr>
        <b/>
        <vertAlign val="subscript"/>
        <sz val="12"/>
        <color theme="0"/>
        <rFont val="Calibri"/>
        <family val="2"/>
        <scheme val="minor"/>
      </rPr>
      <t>C, τ</t>
    </r>
  </si>
  <si>
    <t>ℏ</t>
  </si>
  <si>
    <t>c</t>
  </si>
  <si>
    <r>
      <rPr>
        <b/>
        <i/>
        <sz val="11"/>
        <color theme="0"/>
        <rFont val="Calibri"/>
        <family val="2"/>
        <scheme val="minor"/>
      </rPr>
      <t>m</t>
    </r>
    <r>
      <rPr>
        <b/>
        <vertAlign val="subscript"/>
        <sz val="11"/>
        <color theme="0"/>
        <rFont val="Calibri"/>
        <family val="2"/>
        <scheme val="minor"/>
      </rPr>
      <t>0, e</t>
    </r>
  </si>
  <si>
    <r>
      <rPr>
        <b/>
        <i/>
        <sz val="11"/>
        <color theme="0"/>
        <rFont val="Calibri"/>
        <family val="2"/>
        <scheme val="minor"/>
      </rPr>
      <t>m</t>
    </r>
    <r>
      <rPr>
        <b/>
        <vertAlign val="subscript"/>
        <sz val="11"/>
        <color theme="0"/>
        <rFont val="Calibri"/>
        <family val="2"/>
        <scheme val="minor"/>
      </rPr>
      <t>0, µ</t>
    </r>
  </si>
  <si>
    <r>
      <rPr>
        <b/>
        <i/>
        <sz val="11"/>
        <color theme="0"/>
        <rFont val="Calibri"/>
        <family val="2"/>
        <scheme val="minor"/>
      </rPr>
      <t>m</t>
    </r>
    <r>
      <rPr>
        <b/>
        <vertAlign val="subscript"/>
        <sz val="11"/>
        <color theme="0"/>
        <rFont val="Calibri"/>
        <family val="2"/>
        <scheme val="minor"/>
      </rPr>
      <t>0, τ</t>
    </r>
  </si>
  <si>
    <t>Table 1</t>
  </si>
  <si>
    <t>Natural unit</t>
  </si>
  <si>
    <t>Symbol</t>
  </si>
  <si>
    <t>Planck formula</t>
  </si>
  <si>
    <t xml:space="preserve">Planck length  </t>
  </si>
  <si>
    <r>
      <rPr>
        <i/>
        <sz val="12"/>
        <color theme="1" tint="0.249977111117893"/>
        <rFont val="Calibri"/>
        <family val="2"/>
        <scheme val="minor"/>
      </rPr>
      <t>l</t>
    </r>
    <r>
      <rPr>
        <vertAlign val="subscript"/>
        <sz val="12"/>
        <color theme="1" tint="0.249977111117893"/>
        <rFont val="Calibri"/>
        <family val="2"/>
        <scheme val="minor"/>
      </rPr>
      <t>P</t>
    </r>
  </si>
  <si>
    <t xml:space="preserve">Planck mass  </t>
  </si>
  <si>
    <r>
      <rPr>
        <i/>
        <sz val="12"/>
        <color theme="1" tint="0.249977111117893"/>
        <rFont val="Calibri"/>
        <family val="2"/>
        <scheme val="minor"/>
      </rPr>
      <t>m</t>
    </r>
    <r>
      <rPr>
        <vertAlign val="subscript"/>
        <sz val="12"/>
        <color theme="1" tint="0.249977111117893"/>
        <rFont val="Calibri"/>
        <family val="2"/>
        <scheme val="minor"/>
      </rPr>
      <t>P</t>
    </r>
  </si>
  <si>
    <t xml:space="preserve">Planck time  </t>
  </si>
  <si>
    <r>
      <rPr>
        <i/>
        <sz val="12"/>
        <color theme="1" tint="0.249977111117893"/>
        <rFont val="Calibri"/>
        <family val="2"/>
        <scheme val="minor"/>
      </rPr>
      <t>t</t>
    </r>
    <r>
      <rPr>
        <vertAlign val="subscript"/>
        <sz val="12"/>
        <color theme="1" tint="0.249977111117893"/>
        <rFont val="Calibri"/>
        <family val="2"/>
        <scheme val="minor"/>
      </rPr>
      <t>P</t>
    </r>
  </si>
  <si>
    <t>Table 2</t>
  </si>
  <si>
    <t>Physical constant</t>
  </si>
  <si>
    <t>Natural unit formula</t>
  </si>
  <si>
    <t>Simple formula</t>
  </si>
  <si>
    <t xml:space="preserve">Speed of light  </t>
  </si>
  <si>
    <t xml:space="preserve">Reduced Planck constant  </t>
  </si>
  <si>
    <t xml:space="preserve">Gravitational constant  </t>
  </si>
  <si>
    <t>G</t>
  </si>
  <si>
    <t>Table 3</t>
  </si>
  <si>
    <t>Table 4</t>
  </si>
  <si>
    <r>
      <t>β</t>
    </r>
    <r>
      <rPr>
        <b/>
        <vertAlign val="subscript"/>
        <sz val="12"/>
        <color theme="0"/>
        <rFont val="Calibri"/>
        <family val="2"/>
        <scheme val="minor"/>
      </rPr>
      <t>λ</t>
    </r>
  </si>
  <si>
    <r>
      <t>β</t>
    </r>
    <r>
      <rPr>
        <b/>
        <vertAlign val="subscript"/>
        <sz val="12"/>
        <color theme="0"/>
        <rFont val="Calibri"/>
        <family val="2"/>
        <scheme val="minor"/>
      </rPr>
      <t>v</t>
    </r>
  </si>
  <si>
    <t>Table 5</t>
  </si>
  <si>
    <t>Particle</t>
  </si>
  <si>
    <r>
      <t>m</t>
    </r>
    <r>
      <rPr>
        <b/>
        <i/>
        <vertAlign val="subscript"/>
        <sz val="12"/>
        <color theme="0"/>
        <rFont val="Calibri"/>
        <family val="2"/>
        <scheme val="minor"/>
      </rPr>
      <t>0</t>
    </r>
  </si>
  <si>
    <t>v</t>
  </si>
  <si>
    <t>ƛ</t>
  </si>
  <si>
    <t>E</t>
  </si>
  <si>
    <t>kg</t>
  </si>
  <si>
    <t>m/s</t>
  </si>
  <si>
    <t>m</t>
  </si>
  <si>
    <r>
      <t>kgm</t>
    </r>
    <r>
      <rPr>
        <i/>
        <vertAlign val="superscript"/>
        <sz val="11"/>
        <color theme="1" tint="0.34998626667073579"/>
        <rFont val="Calibri"/>
        <family val="2"/>
        <scheme val="minor"/>
      </rPr>
      <t>2</t>
    </r>
    <r>
      <rPr>
        <i/>
        <sz val="11"/>
        <color theme="1" tint="0.34998626667073579"/>
        <rFont val="Calibri"/>
        <family val="2"/>
        <scheme val="minor"/>
      </rPr>
      <t>/s</t>
    </r>
    <r>
      <rPr>
        <i/>
        <vertAlign val="superscript"/>
        <sz val="11"/>
        <color theme="1" tint="0.34998626667073579"/>
        <rFont val="Calibri"/>
        <family val="2"/>
        <scheme val="minor"/>
      </rPr>
      <t>2</t>
    </r>
  </si>
  <si>
    <t>CODATA</t>
  </si>
  <si>
    <t>arbitrary</t>
  </si>
  <si>
    <t>e</t>
  </si>
  <si>
    <t>µ</t>
  </si>
  <si>
    <t>τ</t>
  </si>
  <si>
    <t>Table 6</t>
  </si>
  <si>
    <t>Physical property</t>
  </si>
  <si>
    <t>Ratios</t>
  </si>
  <si>
    <t>Unit potential</t>
  </si>
  <si>
    <t>Natural formula</t>
  </si>
  <si>
    <t xml:space="preserve">Wavelength  </t>
  </si>
  <si>
    <r>
      <rPr>
        <i/>
        <sz val="12"/>
        <color theme="1"/>
        <rFont val="Calibri"/>
        <family val="2"/>
        <scheme val="minor"/>
      </rPr>
      <t>l</t>
    </r>
    <r>
      <rPr>
        <vertAlign val="subscript"/>
        <sz val="12"/>
        <color theme="1"/>
        <rFont val="Calibri"/>
        <family val="2"/>
        <scheme val="minor"/>
      </rPr>
      <t>P</t>
    </r>
  </si>
  <si>
    <t xml:space="preserve">Rest mass  </t>
  </si>
  <si>
    <r>
      <rPr>
        <i/>
        <sz val="12"/>
        <color theme="1"/>
        <rFont val="Calibri"/>
        <family val="2"/>
        <scheme val="minor"/>
      </rPr>
      <t>m</t>
    </r>
    <r>
      <rPr>
        <vertAlign val="subscript"/>
        <sz val="12"/>
        <color theme="1"/>
        <rFont val="Calibri"/>
        <family val="2"/>
        <scheme val="minor"/>
      </rPr>
      <t>0</t>
    </r>
  </si>
  <si>
    <r>
      <rPr>
        <i/>
        <sz val="12"/>
        <color theme="1"/>
        <rFont val="Calibri"/>
        <family val="2"/>
        <scheme val="minor"/>
      </rPr>
      <t>m</t>
    </r>
    <r>
      <rPr>
        <vertAlign val="subscript"/>
        <sz val="12"/>
        <color theme="1"/>
        <rFont val="Calibri"/>
        <family val="2"/>
        <scheme val="minor"/>
      </rPr>
      <t>P</t>
    </r>
  </si>
  <si>
    <t xml:space="preserve">Momentum  </t>
  </si>
  <si>
    <t>p</t>
  </si>
  <si>
    <r>
      <rPr>
        <i/>
        <sz val="12"/>
        <color theme="1"/>
        <rFont val="Calibri"/>
        <family val="2"/>
        <scheme val="minor"/>
      </rPr>
      <t>m</t>
    </r>
    <r>
      <rPr>
        <vertAlign val="subscript"/>
        <sz val="12"/>
        <color theme="1"/>
        <rFont val="Calibri"/>
        <family val="2"/>
        <scheme val="minor"/>
      </rPr>
      <t>P</t>
    </r>
    <r>
      <rPr>
        <i/>
        <sz val="12"/>
        <color theme="1"/>
        <rFont val="Calibri"/>
        <family val="2"/>
        <scheme val="minor"/>
      </rPr>
      <t>c</t>
    </r>
  </si>
  <si>
    <t xml:space="preserve">Oscillation period  </t>
  </si>
  <si>
    <t>T</t>
  </si>
  <si>
    <r>
      <rPr>
        <i/>
        <sz val="12"/>
        <color theme="1"/>
        <rFont val="Calibri"/>
        <family val="2"/>
        <scheme val="minor"/>
      </rPr>
      <t>t</t>
    </r>
    <r>
      <rPr>
        <vertAlign val="subscript"/>
        <sz val="12"/>
        <color theme="1"/>
        <rFont val="Calibri"/>
        <family val="2"/>
        <scheme val="minor"/>
      </rPr>
      <t>P</t>
    </r>
  </si>
  <si>
    <t xml:space="preserve">Kinetic energy  </t>
  </si>
  <si>
    <r>
      <rPr>
        <i/>
        <sz val="12"/>
        <color theme="1"/>
        <rFont val="Calibri"/>
        <family val="2"/>
        <scheme val="minor"/>
      </rPr>
      <t>E</t>
    </r>
    <r>
      <rPr>
        <vertAlign val="subscript"/>
        <sz val="12"/>
        <color theme="1"/>
        <rFont val="Calibri"/>
        <family val="2"/>
        <scheme val="minor"/>
      </rPr>
      <t>K</t>
    </r>
  </si>
  <si>
    <r>
      <rPr>
        <i/>
        <sz val="12"/>
        <color theme="1"/>
        <rFont val="Calibri"/>
        <family val="2"/>
        <scheme val="minor"/>
      </rPr>
      <t>E</t>
    </r>
    <r>
      <rPr>
        <vertAlign val="subscript"/>
        <sz val="12"/>
        <color theme="1"/>
        <rFont val="Calibri"/>
        <family val="2"/>
        <scheme val="minor"/>
      </rPr>
      <t>P</t>
    </r>
  </si>
  <si>
    <t xml:space="preserve">Total energy  </t>
  </si>
  <si>
    <t>Table 7</t>
  </si>
  <si>
    <t>Wavelength</t>
  </si>
  <si>
    <t>Rest mass</t>
  </si>
  <si>
    <t>Momentum</t>
  </si>
  <si>
    <t>Period</t>
  </si>
  <si>
    <t>* Kinetic energy</t>
  </si>
  <si>
    <t>kgm / s</t>
  </si>
  <si>
    <t>s</t>
  </si>
  <si>
    <t>Table 8</t>
  </si>
  <si>
    <r>
      <t>ƛ</t>
    </r>
    <r>
      <rPr>
        <b/>
        <i/>
        <vertAlign val="subscript"/>
        <sz val="12"/>
        <color theme="0"/>
        <rFont val="Calibri"/>
        <family val="2"/>
        <scheme val="minor"/>
      </rPr>
      <t>C</t>
    </r>
  </si>
  <si>
    <r>
      <t>ƛ</t>
    </r>
    <r>
      <rPr>
        <b/>
        <i/>
        <vertAlign val="subscript"/>
        <sz val="12"/>
        <color theme="0"/>
        <rFont val="Calibri"/>
        <family val="2"/>
        <scheme val="minor"/>
      </rPr>
      <t>C</t>
    </r>
    <r>
      <rPr>
        <b/>
        <i/>
        <sz val="12"/>
        <color theme="0"/>
        <rFont val="Calibri"/>
        <family val="2"/>
        <scheme val="minor"/>
      </rPr>
      <t>m</t>
    </r>
    <r>
      <rPr>
        <b/>
        <i/>
        <vertAlign val="subscript"/>
        <sz val="12"/>
        <color theme="0"/>
        <rFont val="Calibri"/>
        <family val="2"/>
        <scheme val="minor"/>
      </rPr>
      <t>0</t>
    </r>
  </si>
  <si>
    <r>
      <t>ƛ</t>
    </r>
    <r>
      <rPr>
        <b/>
        <i/>
        <sz val="12"/>
        <color theme="0"/>
        <rFont val="Calibri"/>
        <family val="2"/>
        <scheme val="minor"/>
      </rPr>
      <t>m</t>
    </r>
  </si>
  <si>
    <r>
      <t>β</t>
    </r>
    <r>
      <rPr>
        <b/>
        <vertAlign val="subscript"/>
        <sz val="11"/>
        <color theme="0" tint="-0.499984740745262"/>
        <rFont val="Calibri"/>
        <family val="2"/>
      </rPr>
      <t>λ</t>
    </r>
  </si>
  <si>
    <t>βv</t>
  </si>
  <si>
    <t>kgm</t>
  </si>
  <si>
    <t>γ</t>
  </si>
  <si>
    <t>-</t>
  </si>
  <si>
    <r>
      <t>ƛ</t>
    </r>
    <r>
      <rPr>
        <b/>
        <i/>
        <sz val="12"/>
        <color theme="0"/>
        <rFont val="Calibri"/>
        <family val="2"/>
        <scheme val="minor"/>
      </rPr>
      <t>p</t>
    </r>
  </si>
  <si>
    <r>
      <rPr>
        <b/>
        <i/>
        <sz val="12"/>
        <color theme="0"/>
        <rFont val="Calibri"/>
        <family val="2"/>
        <scheme val="minor"/>
      </rPr>
      <t xml:space="preserve">TE, </t>
    </r>
    <r>
      <rPr>
        <b/>
        <sz val="12"/>
        <color theme="0"/>
        <rFont val="Calibri"/>
        <family val="2"/>
        <scheme val="minor"/>
      </rPr>
      <t xml:space="preserve"> 2</t>
    </r>
    <r>
      <rPr>
        <b/>
        <i/>
        <sz val="12"/>
        <color theme="0"/>
        <rFont val="Calibri"/>
        <family val="2"/>
        <scheme val="minor"/>
      </rPr>
      <t>TE</t>
    </r>
  </si>
  <si>
    <t>kgm/s</t>
  </si>
  <si>
    <r>
      <t>kgm</t>
    </r>
    <r>
      <rPr>
        <i/>
        <vertAlign val="superscript"/>
        <sz val="11"/>
        <color theme="1" tint="0.34998626667073579"/>
        <rFont val="Calibri"/>
        <family val="2"/>
        <scheme val="minor"/>
      </rPr>
      <t>2</t>
    </r>
    <r>
      <rPr>
        <i/>
        <sz val="11"/>
        <color theme="1" tint="0.34998626667073579"/>
        <rFont val="Calibri"/>
        <family val="2"/>
        <scheme val="minor"/>
      </rPr>
      <t>/s</t>
    </r>
  </si>
  <si>
    <t>B1</t>
  </si>
  <si>
    <r>
      <t>ƛ</t>
    </r>
    <r>
      <rPr>
        <b/>
        <i/>
        <vertAlign val="subscript"/>
        <sz val="12"/>
        <color theme="0"/>
        <rFont val="Calibri"/>
        <family val="2"/>
        <scheme val="minor"/>
      </rPr>
      <t>C</t>
    </r>
    <r>
      <rPr>
        <b/>
        <sz val="12"/>
        <color theme="0"/>
        <rFont val="Calibri"/>
        <family val="2"/>
        <scheme val="minor"/>
      </rPr>
      <t xml:space="preserve"> </t>
    </r>
    <r>
      <rPr>
        <b/>
        <i/>
        <sz val="12"/>
        <color theme="0"/>
        <rFont val="Calibri"/>
        <family val="2"/>
        <scheme val="minor"/>
      </rPr>
      <t>m</t>
    </r>
    <r>
      <rPr>
        <b/>
        <vertAlign val="subscript"/>
        <sz val="12"/>
        <color theme="0"/>
        <rFont val="Calibri"/>
        <family val="2"/>
        <scheme val="minor"/>
      </rPr>
      <t>0</t>
    </r>
  </si>
  <si>
    <r>
      <rPr>
        <b/>
        <i/>
        <sz val="12"/>
        <color theme="0"/>
        <rFont val="Calibri"/>
        <family val="2"/>
        <scheme val="minor"/>
      </rPr>
      <t>l</t>
    </r>
    <r>
      <rPr>
        <b/>
        <vertAlign val="subscript"/>
        <sz val="12"/>
        <color theme="0"/>
        <rFont val="Calibri"/>
        <family val="2"/>
        <scheme val="minor"/>
      </rPr>
      <t>P</t>
    </r>
    <r>
      <rPr>
        <b/>
        <i/>
        <sz val="12"/>
        <color theme="0"/>
        <rFont val="Calibri"/>
        <family val="2"/>
        <scheme val="minor"/>
      </rPr>
      <t>m</t>
    </r>
    <r>
      <rPr>
        <b/>
        <vertAlign val="subscript"/>
        <sz val="12"/>
        <color theme="0"/>
        <rFont val="Calibri"/>
        <family val="2"/>
        <scheme val="minor"/>
      </rPr>
      <t>P</t>
    </r>
  </si>
  <si>
    <r>
      <t>l</t>
    </r>
    <r>
      <rPr>
        <b/>
        <i/>
        <vertAlign val="subscript"/>
        <sz val="12"/>
        <color theme="0"/>
        <rFont val="Calibri"/>
        <family val="2"/>
        <scheme val="minor"/>
      </rPr>
      <t>P</t>
    </r>
    <r>
      <rPr>
        <b/>
        <i/>
        <sz val="12"/>
        <color theme="0"/>
        <rFont val="Calibri"/>
        <family val="2"/>
        <scheme val="minor"/>
      </rPr>
      <t xml:space="preserve"> / ƛ</t>
    </r>
    <r>
      <rPr>
        <b/>
        <i/>
        <vertAlign val="subscript"/>
        <sz val="12"/>
        <color theme="0"/>
        <rFont val="Calibri"/>
        <family val="2"/>
        <scheme val="minor"/>
      </rPr>
      <t>C</t>
    </r>
  </si>
  <si>
    <r>
      <t>m</t>
    </r>
    <r>
      <rPr>
        <b/>
        <vertAlign val="subscript"/>
        <sz val="12"/>
        <color theme="0"/>
        <rFont val="Calibri"/>
        <family val="2"/>
        <scheme val="minor"/>
      </rPr>
      <t>0</t>
    </r>
    <r>
      <rPr>
        <b/>
        <i/>
        <sz val="12"/>
        <color theme="0"/>
        <rFont val="Calibri"/>
        <family val="2"/>
        <scheme val="minor"/>
      </rPr>
      <t xml:space="preserve"> / m</t>
    </r>
    <r>
      <rPr>
        <b/>
        <vertAlign val="subscript"/>
        <sz val="12"/>
        <color theme="0"/>
        <rFont val="Calibri"/>
        <family val="2"/>
        <scheme val="minor"/>
      </rPr>
      <t>P</t>
    </r>
  </si>
  <si>
    <t>—</t>
  </si>
  <si>
    <t>B2</t>
  </si>
  <si>
    <r>
      <t>ƛ</t>
    </r>
    <r>
      <rPr>
        <b/>
        <vertAlign val="subscript"/>
        <sz val="12"/>
        <color theme="0"/>
        <rFont val="Calibri"/>
        <family val="2"/>
        <scheme val="minor"/>
      </rPr>
      <t>C</t>
    </r>
  </si>
  <si>
    <r>
      <rPr>
        <b/>
        <i/>
        <sz val="12"/>
        <color theme="0"/>
        <rFont val="Calibri"/>
        <family val="2"/>
        <scheme val="minor"/>
      </rPr>
      <t>m</t>
    </r>
    <r>
      <rPr>
        <b/>
        <vertAlign val="subscript"/>
        <sz val="12"/>
        <color theme="0"/>
        <rFont val="Calibri"/>
        <family val="2"/>
        <scheme val="minor"/>
      </rPr>
      <t>0</t>
    </r>
  </si>
  <si>
    <r>
      <t>ƛ</t>
    </r>
    <r>
      <rPr>
        <b/>
        <vertAlign val="subscript"/>
        <sz val="12"/>
        <color theme="0"/>
        <rFont val="Calibri"/>
        <family val="2"/>
        <scheme val="minor"/>
      </rPr>
      <t>C</t>
    </r>
    <r>
      <rPr>
        <b/>
        <sz val="12"/>
        <color theme="0"/>
        <rFont val="Calibri"/>
        <family val="2"/>
        <scheme val="minor"/>
      </rPr>
      <t xml:space="preserve"> / ƛ</t>
    </r>
  </si>
  <si>
    <t>v/c</t>
  </si>
  <si>
    <t>B3-a</t>
  </si>
  <si>
    <r>
      <rPr>
        <b/>
        <i/>
        <sz val="12"/>
        <color theme="0"/>
        <rFont val="Calibri"/>
        <family val="2"/>
        <scheme val="minor"/>
      </rPr>
      <t>l</t>
    </r>
    <r>
      <rPr>
        <b/>
        <vertAlign val="subscript"/>
        <sz val="12"/>
        <color theme="0"/>
        <rFont val="Calibri"/>
        <family val="2"/>
        <scheme val="minor"/>
      </rPr>
      <t>P</t>
    </r>
    <r>
      <rPr>
        <b/>
        <sz val="12"/>
        <color theme="0"/>
        <rFont val="Calibri"/>
        <family val="2"/>
        <scheme val="minor"/>
      </rPr>
      <t xml:space="preserve"> / ƛ</t>
    </r>
  </si>
  <si>
    <r>
      <t>m</t>
    </r>
    <r>
      <rPr>
        <b/>
        <vertAlign val="subscript"/>
        <sz val="12"/>
        <color theme="0"/>
        <rFont val="Calibri"/>
        <family val="2"/>
        <scheme val="minor"/>
      </rPr>
      <t>0</t>
    </r>
    <r>
      <rPr>
        <b/>
        <i/>
        <sz val="12"/>
        <color theme="0"/>
        <rFont val="Calibri"/>
        <family val="2"/>
        <scheme val="minor"/>
      </rPr>
      <t>v / m</t>
    </r>
    <r>
      <rPr>
        <b/>
        <vertAlign val="subscript"/>
        <sz val="12"/>
        <color theme="0"/>
        <rFont val="Calibri"/>
        <family val="2"/>
        <scheme val="minor"/>
      </rPr>
      <t>P</t>
    </r>
    <r>
      <rPr>
        <b/>
        <i/>
        <sz val="12"/>
        <color theme="0"/>
        <rFont val="Calibri"/>
        <family val="2"/>
        <scheme val="minor"/>
      </rPr>
      <t>c</t>
    </r>
  </si>
  <si>
    <t>B3-b</t>
  </si>
  <si>
    <t>velocity</t>
  </si>
  <si>
    <r>
      <t>E</t>
    </r>
    <r>
      <rPr>
        <b/>
        <i/>
        <vertAlign val="subscript"/>
        <sz val="12"/>
        <color theme="0"/>
        <rFont val="Calibri"/>
        <family val="2"/>
        <scheme val="minor"/>
      </rPr>
      <t>K</t>
    </r>
  </si>
  <si>
    <r>
      <rPr>
        <b/>
        <i/>
        <sz val="12"/>
        <color theme="0"/>
        <rFont val="Calibri"/>
        <family val="2"/>
      </rPr>
      <t>Δ</t>
    </r>
    <r>
      <rPr>
        <b/>
        <i/>
        <sz val="12"/>
        <color theme="0"/>
        <rFont val="Calibri"/>
        <family val="2"/>
        <scheme val="minor"/>
      </rPr>
      <t>ƛ  Δv</t>
    </r>
  </si>
  <si>
    <r>
      <rPr>
        <b/>
        <i/>
        <sz val="12"/>
        <color theme="0"/>
        <rFont val="Calibri"/>
        <family val="2"/>
      </rPr>
      <t>Δ</t>
    </r>
    <r>
      <rPr>
        <b/>
        <i/>
        <sz val="12"/>
        <color theme="0"/>
        <rFont val="Calibri"/>
        <family val="2"/>
        <scheme val="minor"/>
      </rPr>
      <t>ƛ  Δp</t>
    </r>
  </si>
  <si>
    <r>
      <rPr>
        <b/>
        <i/>
        <sz val="12"/>
        <color theme="0"/>
        <rFont val="Calibri"/>
        <family val="2"/>
      </rPr>
      <t>Δp</t>
    </r>
    <r>
      <rPr>
        <b/>
        <i/>
        <sz val="12"/>
        <color theme="0"/>
        <rFont val="Calibri"/>
        <family val="2"/>
        <scheme val="minor"/>
      </rPr>
      <t xml:space="preserve"> / Δv</t>
    </r>
  </si>
  <si>
    <r>
      <t>kgm</t>
    </r>
    <r>
      <rPr>
        <i/>
        <vertAlign val="superscript"/>
        <sz val="11"/>
        <color theme="1" tint="0.34998626667073579"/>
        <rFont val="Calibri"/>
        <family val="2"/>
        <scheme val="minor"/>
      </rPr>
      <t>2</t>
    </r>
    <r>
      <rPr>
        <i/>
        <sz val="11"/>
        <color theme="1" tint="0.34998626667073579"/>
        <rFont val="Calibri"/>
        <family val="2"/>
        <scheme val="minor"/>
      </rPr>
      <t>/s</t>
    </r>
    <r>
      <rPr>
        <i/>
        <vertAlign val="superscript"/>
        <sz val="11"/>
        <color theme="1" tint="0.34998626667073579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/>
    </r>
  </si>
  <si>
    <t>SYMMETRY</t>
  </si>
  <si>
    <t>meters</t>
  </si>
  <si>
    <t>kilograms</t>
  </si>
  <si>
    <t>seconds</t>
  </si>
  <si>
    <r>
      <t>kgm</t>
    </r>
    <r>
      <rPr>
        <i/>
        <vertAlign val="superscript"/>
        <sz val="11"/>
        <color rgb="FF0D95BC"/>
        <rFont val="Calibri"/>
        <family val="2"/>
        <scheme val="minor"/>
      </rPr>
      <t>2</t>
    </r>
    <r>
      <rPr>
        <i/>
        <sz val="11"/>
        <color rgb="FF0D95BC"/>
        <rFont val="Calibri"/>
        <family val="2"/>
        <scheme val="minor"/>
      </rPr>
      <t>/s</t>
    </r>
    <r>
      <rPr>
        <i/>
        <vertAlign val="superscript"/>
        <sz val="11"/>
        <color rgb="FF0D95BC"/>
        <rFont val="Calibri"/>
        <family val="2"/>
        <scheme val="minor"/>
      </rPr>
      <t>2</t>
    </r>
  </si>
  <si>
    <r>
      <t>kgm</t>
    </r>
    <r>
      <rPr>
        <i/>
        <vertAlign val="superscript"/>
        <sz val="11"/>
        <color theme="1" tint="0.499984740745262"/>
        <rFont val="Calibri"/>
        <family val="2"/>
        <scheme val="minor"/>
      </rPr>
      <t>2</t>
    </r>
    <r>
      <rPr>
        <i/>
        <sz val="11"/>
        <color theme="1" tint="0.499984740745262"/>
        <rFont val="Calibri"/>
        <family val="2"/>
        <scheme val="minor"/>
      </rPr>
      <t>/s</t>
    </r>
    <r>
      <rPr>
        <i/>
        <vertAlign val="superscript"/>
        <sz val="11"/>
        <color theme="1" tint="0.499984740745262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/>
    </r>
  </si>
  <si>
    <t>PARTICLE PROPERTIES:</t>
  </si>
  <si>
    <t>particle</t>
  </si>
  <si>
    <t>𝑚₀𝑣</t>
  </si>
  <si>
    <t>½𝑚₀𝑣²</t>
  </si>
  <si>
    <r>
      <t>λ</t>
    </r>
    <r>
      <rPr>
        <vertAlign val="subscript"/>
        <sz val="12"/>
        <color theme="1" tint="0.249977111117893"/>
        <rFont val="Calibri"/>
        <family val="2"/>
        <scheme val="minor"/>
      </rPr>
      <t>C</t>
    </r>
    <r>
      <rPr>
        <sz val="12"/>
        <color theme="1" tint="0.249977111117893"/>
        <rFont val="Calibri"/>
        <family val="2"/>
        <scheme val="minor"/>
      </rPr>
      <t xml:space="preserve"> τ</t>
    </r>
  </si>
  <si>
    <r>
      <t>-</t>
    </r>
    <r>
      <rPr>
        <b/>
        <sz val="12"/>
        <color theme="1" tint="0.34998626667073579"/>
        <rFont val="Calibri"/>
        <family val="2"/>
      </rPr>
      <t>̶̶̶</t>
    </r>
  </si>
  <si>
    <r>
      <t>λ</t>
    </r>
    <r>
      <rPr>
        <vertAlign val="subscript"/>
        <sz val="12"/>
        <color theme="1" tint="0.249977111117893"/>
        <rFont val="Calibri"/>
        <family val="2"/>
        <scheme val="minor"/>
      </rPr>
      <t>C</t>
    </r>
    <r>
      <rPr>
        <sz val="12"/>
        <color theme="1" tint="0.249977111117893"/>
        <rFont val="Calibri"/>
        <family val="2"/>
        <scheme val="minor"/>
      </rPr>
      <t xml:space="preserve"> µ</t>
    </r>
  </si>
  <si>
    <r>
      <t>λ</t>
    </r>
    <r>
      <rPr>
        <vertAlign val="subscript"/>
        <sz val="12"/>
        <color theme="1" tint="0.249977111117893"/>
        <rFont val="Calibri"/>
        <family val="2"/>
        <scheme val="minor"/>
      </rPr>
      <t>C</t>
    </r>
  </si>
  <si>
    <r>
      <t>λ</t>
    </r>
    <r>
      <rPr>
        <vertAlign val="subscript"/>
        <sz val="12"/>
        <color theme="1" tint="0.249977111117893"/>
        <rFont val="Calibri"/>
        <family val="2"/>
        <scheme val="minor"/>
      </rPr>
      <t>H, 1</t>
    </r>
    <r>
      <rPr>
        <i/>
        <vertAlign val="subscript"/>
        <sz val="12"/>
        <color theme="1" tint="0.249977111117893"/>
        <rFont val="Calibri"/>
        <family val="2"/>
        <scheme val="minor"/>
      </rPr>
      <t>s</t>
    </r>
    <r>
      <rPr>
        <vertAlign val="subscript"/>
        <sz val="12"/>
        <color theme="1" tint="0.249977111117893"/>
        <rFont val="Calibri"/>
        <family val="2"/>
        <scheme val="minor"/>
      </rPr>
      <t>-2</t>
    </r>
    <r>
      <rPr>
        <i/>
        <vertAlign val="subscript"/>
        <sz val="12"/>
        <color theme="1" tint="0.249977111117893"/>
        <rFont val="Calibri"/>
        <family val="2"/>
        <scheme val="minor"/>
      </rPr>
      <t>p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</si>
</sst>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6">
    <numFmt numFmtId="43" formatCode="_(* #,##0.00_);_(* \(#,##0.00\);_(* &quot;-&quot;??_);_(@_)"/>
    <numFmt numFmtId="164" formatCode="0.00000E+00"/>
    <numFmt numFmtId="165" formatCode="0.000\ 000\ \ E+00"/>
    <numFmt numFmtId="166" formatCode="0.0000000E+00"/>
    <numFmt numFmtId="167" formatCode="0.000\ \ E+00"/>
    <numFmt numFmtId="168" formatCode="0.0000E+00"/>
    <numFmt numFmtId="169" formatCode="0.0000"/>
    <numFmt numFmtId="170" formatCode="0.000E+00"/>
    <numFmt numFmtId="171" formatCode="0.00000000000E+00"/>
    <numFmt numFmtId="172" formatCode="_(* #,##0.000000000_);_(* \(#,##0.000000000\);_(* &quot;-&quot;??_);_(@_)"/>
    <numFmt numFmtId="173" formatCode="0.000000E+00"/>
    <numFmt numFmtId="174" formatCode="0.00000000E+00"/>
    <numFmt numFmtId="175" formatCode="0.00\ \ E+00"/>
    <numFmt numFmtId="176" formatCode="0.000000"/>
    <numFmt numFmtId="177" formatCode="_(* #,##0.000000_);_(* \(#,##0.000000\);_(* &quot;-&quot;??_);_(@_)"/>
    <numFmt numFmtId="178" formatCode="0.000\ E+00"/>
    <numFmt numFmtId="179" formatCode="0.000\ 000\ 000"/>
    <numFmt numFmtId="180" formatCode="0.0000\ \ E+00"/>
    <numFmt numFmtId="181" formatCode="0.000\ 000\ E+00"/>
    <numFmt numFmtId="182" formatCode="_(* #,##0_);_(* \(#,##0\);_(* &quot;-&quot;??_);_(@_)"/>
    <numFmt numFmtId="183" formatCode="0.0000000000E+00"/>
    <numFmt numFmtId="184" formatCode="0.0000000000"/>
    <numFmt numFmtId="185" formatCode="0.000\ 000"/>
    <numFmt numFmtId="186" formatCode="0.00000000000000E+00"/>
    <numFmt numFmtId="187" formatCode="0.0"/>
    <numFmt numFmtId="188" formatCode="_(* #,##0.0000_);_(* \(#,##0.0000\);_(* &quot;-&quot;??_);_(@_)"/>
  </numFmts>
  <fonts count="9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i/>
      <sz val="12"/>
      <color theme="0"/>
      <name val="Calibri"/>
      <family val="2"/>
      <scheme val="minor"/>
    </font>
    <font>
      <b/>
      <vertAlign val="subscript"/>
      <sz val="12"/>
      <color theme="0"/>
      <name val="Calibri"/>
      <family val="2"/>
      <scheme val="minor"/>
    </font>
    <font>
      <b/>
      <sz val="11"/>
      <color theme="1" tint="0.34998626667073579"/>
      <name val="Calibri"/>
      <family val="2"/>
      <scheme val="minor"/>
    </font>
    <font>
      <sz val="11"/>
      <color theme="1" tint="0.34998626667073579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b/>
      <vertAlign val="subscript"/>
      <sz val="11"/>
      <color theme="0"/>
      <name val="Calibri"/>
      <family val="2"/>
      <scheme val="minor"/>
    </font>
    <font>
      <b/>
      <sz val="12"/>
      <color theme="1" tint="0.249977111117893"/>
      <name val="Calibri"/>
      <family val="2"/>
      <scheme val="minor"/>
    </font>
    <font>
      <sz val="12"/>
      <color theme="1" tint="0.249977111117893"/>
      <name val="Calibri"/>
      <family val="2"/>
      <scheme val="minor"/>
    </font>
    <font>
      <i/>
      <sz val="12"/>
      <color theme="1" tint="0.249977111117893"/>
      <name val="Calibri"/>
      <family val="2"/>
      <scheme val="minor"/>
    </font>
    <font>
      <vertAlign val="subscript"/>
      <sz val="12"/>
      <color theme="1" tint="0.249977111117893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sz val="12"/>
      <color theme="1" tint="0.34998626667073579"/>
      <name val="Calibri"/>
      <family val="2"/>
      <scheme val="minor"/>
    </font>
    <font>
      <i/>
      <sz val="11"/>
      <color theme="1" tint="0.34998626667073579"/>
      <name val="Calibri"/>
      <family val="2"/>
      <scheme val="minor"/>
    </font>
    <font>
      <i/>
      <sz val="12"/>
      <color theme="1" tint="0.34998626667073579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12"/>
      <color theme="0"/>
      <name val="Calibri"/>
      <family val="2"/>
      <scheme val="minor"/>
    </font>
    <font>
      <b/>
      <i/>
      <vertAlign val="subscript"/>
      <sz val="12"/>
      <color theme="0"/>
      <name val="Calibri"/>
      <family val="2"/>
      <scheme val="minor"/>
    </font>
    <font>
      <i/>
      <vertAlign val="superscript"/>
      <sz val="11"/>
      <color theme="1" tint="0.34998626667073579"/>
      <name val="Calibri"/>
      <family val="2"/>
      <scheme val="minor"/>
    </font>
    <font>
      <b/>
      <sz val="14"/>
      <color theme="1"/>
      <name val="Arial Nova"/>
      <family val="2"/>
    </font>
    <font>
      <sz val="11"/>
      <color theme="8"/>
      <name val="Calibri"/>
      <family val="2"/>
      <scheme val="minor"/>
    </font>
    <font>
      <b/>
      <sz val="12"/>
      <color theme="1" tint="0.499984740745262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vertAlign val="subscript"/>
      <sz val="12"/>
      <color theme="1"/>
      <name val="Calibri"/>
      <family val="2"/>
      <scheme val="minor"/>
    </font>
    <font>
      <b/>
      <i/>
      <sz val="12"/>
      <color theme="1" tint="0.499984740745262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theme="1" tint="0.249977111117893"/>
      <name val="Calibri"/>
      <family val="2"/>
      <scheme val="minor"/>
    </font>
    <font>
      <b/>
      <sz val="12"/>
      <color theme="0" tint="-0.499984740745262"/>
      <name val="Calibri"/>
      <family val="2"/>
      <scheme val="minor"/>
    </font>
    <font>
      <b/>
      <sz val="11"/>
      <color theme="0" tint="-0.499984740745262"/>
      <name val="Calibri"/>
      <family val="2"/>
    </font>
    <font>
      <b/>
      <vertAlign val="subscript"/>
      <sz val="11"/>
      <color theme="0" tint="-0.499984740745262"/>
      <name val="Calibri"/>
      <family val="2"/>
    </font>
    <font>
      <sz val="11"/>
      <color theme="0" tint="-0.499984740745262"/>
      <name val="Calibri"/>
      <family val="2"/>
      <scheme val="minor"/>
    </font>
    <font>
      <i/>
      <sz val="12"/>
      <color theme="1" tint="0.499984740745262"/>
      <name val="Calibri"/>
      <family val="2"/>
      <scheme val="minor"/>
    </font>
    <font>
      <sz val="11"/>
      <color theme="8" tint="-0.249977111117893"/>
      <name val="Calibri"/>
      <family val="2"/>
      <scheme val="minor"/>
    </font>
    <font>
      <sz val="11"/>
      <color theme="7" tint="-0.499984740745262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sz val="11"/>
      <color rgb="FF0A708D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sz val="14"/>
      <color theme="0"/>
      <name val="Acumin Pro"/>
      <family val="2"/>
    </font>
    <font>
      <sz val="14"/>
      <color theme="4" tint="-0.249977111117893"/>
      <name val="Acumin Pro"/>
      <family val="2"/>
    </font>
    <font>
      <sz val="14"/>
      <color theme="1"/>
      <name val="Acumin Pro"/>
      <family val="2"/>
    </font>
    <font>
      <sz val="12"/>
      <color theme="1" tint="0.249977111117893"/>
      <name val="Calibri"/>
      <family val="2"/>
    </font>
    <font>
      <i/>
      <sz val="14"/>
      <color theme="1" tint="0.499984740745262"/>
      <name val="Acumin Pro"/>
      <family val="2"/>
    </font>
    <font>
      <sz val="11"/>
      <color theme="1" tint="0.499984740745262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b/>
      <i/>
      <sz val="12"/>
      <color theme="0"/>
      <name val="Calibri"/>
      <family val="2"/>
    </font>
    <font>
      <b/>
      <sz val="11"/>
      <color theme="1" tint="0.249977111117893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i/>
      <sz val="14"/>
      <color theme="1" tint="0.249977111117893"/>
      <name val="Calibri"/>
      <family val="2"/>
      <scheme val="minor"/>
    </font>
    <font>
      <b/>
      <sz val="18"/>
      <color rgb="FFC00000"/>
      <name val="Calibri"/>
      <family val="2"/>
      <scheme val="minor"/>
    </font>
    <font>
      <b/>
      <sz val="18"/>
      <color theme="1" tint="0.249977111117893"/>
      <name val="Calibri"/>
      <family val="2"/>
      <scheme val="minor"/>
    </font>
    <font>
      <b/>
      <sz val="12"/>
      <color rgb="FFEC662C"/>
      <name val="Calibri"/>
      <family val="2"/>
      <scheme val="minor"/>
    </font>
    <font>
      <b/>
      <sz val="12"/>
      <color rgb="FFCF112D"/>
      <name val="Calibri"/>
      <family val="2"/>
      <scheme val="minor"/>
    </font>
    <font>
      <b/>
      <sz val="12"/>
      <color rgb="FFA3BA69"/>
      <name val="Calibri"/>
      <family val="2"/>
      <scheme val="minor"/>
    </font>
    <font>
      <b/>
      <sz val="12"/>
      <color rgb="FFF7A800"/>
      <name val="Calibri"/>
      <family val="2"/>
      <scheme val="minor"/>
    </font>
    <font>
      <b/>
      <sz val="12"/>
      <color rgb="FF0D95BC"/>
      <name val="Calibri"/>
      <family val="2"/>
      <scheme val="minor"/>
    </font>
    <font>
      <i/>
      <sz val="11"/>
      <color rgb="FFEC662C"/>
      <name val="Calibri"/>
      <family val="2"/>
      <scheme val="minor"/>
    </font>
    <font>
      <i/>
      <sz val="11"/>
      <color theme="1" tint="0.499984740745262"/>
      <name val="Calibri"/>
      <family val="2"/>
      <scheme val="minor"/>
    </font>
    <font>
      <i/>
      <sz val="11"/>
      <color rgb="FFCF112D"/>
      <name val="Calibri"/>
      <family val="2"/>
      <scheme val="minor"/>
    </font>
    <font>
      <i/>
      <sz val="11"/>
      <color rgb="FFA3BA69"/>
      <name val="Calibri"/>
      <family val="2"/>
      <scheme val="minor"/>
    </font>
    <font>
      <i/>
      <sz val="11"/>
      <color rgb="FFF7A800"/>
      <name val="Calibri"/>
      <family val="2"/>
      <scheme val="minor"/>
    </font>
    <font>
      <i/>
      <sz val="11"/>
      <color rgb="FF0D95BC"/>
      <name val="Calibri"/>
      <family val="2"/>
      <scheme val="minor"/>
    </font>
    <font>
      <i/>
      <vertAlign val="superscript"/>
      <sz val="11"/>
      <color rgb="FF0D95BC"/>
      <name val="Calibri"/>
      <family val="2"/>
      <scheme val="minor"/>
    </font>
    <font>
      <i/>
      <vertAlign val="superscript"/>
      <sz val="11"/>
      <color theme="1" tint="0.499984740745262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i/>
      <sz val="18"/>
      <color theme="0"/>
      <name val="Calibri"/>
      <family val="2"/>
      <scheme val="minor"/>
    </font>
    <font>
      <b/>
      <i/>
      <sz val="14"/>
      <color theme="0"/>
      <name val="Calibri"/>
      <family val="2"/>
      <scheme val="minor"/>
    </font>
    <font>
      <b/>
      <sz val="12"/>
      <color theme="1" tint="0.34998626667073579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22"/>
      <color rgb="FF525D35"/>
      <name val="Times New Roman"/>
      <family val="1"/>
    </font>
    <font>
      <b/>
      <sz val="11"/>
      <color theme="8"/>
      <name val="Calibri"/>
      <family val="2"/>
      <scheme val="minor"/>
    </font>
    <font>
      <b/>
      <sz val="11"/>
      <color rgb="FF7A8B4F"/>
      <name val="Calibri"/>
      <family val="2"/>
      <scheme val="minor"/>
    </font>
    <font>
      <sz val="11"/>
      <color rgb="FF7A8B4F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 tint="0.34998626667073579"/>
      <name val="Calibri"/>
      <family val="2"/>
      <scheme val="minor"/>
    </font>
    <font>
      <b/>
      <sz val="14"/>
      <color theme="1" tint="0.249977111117893"/>
      <name val="Calibri"/>
      <family val="2"/>
      <scheme val="minor"/>
    </font>
    <font>
      <sz val="14"/>
      <color rgb="FF7A8B4F"/>
      <name val="Calibri"/>
      <family val="2"/>
      <scheme val="minor"/>
    </font>
    <font>
      <b/>
      <sz val="14"/>
      <color rgb="FF7A8B4F"/>
      <name val="Calibri"/>
      <family val="2"/>
      <scheme val="minor"/>
    </font>
    <font>
      <b/>
      <sz val="12"/>
      <color theme="1" tint="0.34998626667073579"/>
      <name val="Calibri"/>
      <family val="2"/>
    </font>
    <font>
      <i/>
      <vertAlign val="subscript"/>
      <sz val="12"/>
      <color theme="1" tint="0.249977111117893"/>
      <name val="Calibri"/>
      <family val="2"/>
      <scheme val="minor"/>
    </font>
    <font>
      <b/>
      <sz val="12"/>
      <color theme="5" tint="-0.249977111117893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4"/>
      <color theme="1" tint="0.249977111117893"/>
      <name val="Calibri"/>
      <family val="2"/>
      <scheme val="minor"/>
    </font>
    <font>
      <sz val="12"/>
      <color theme="4"/>
      <name val="Calibri"/>
      <family val="2"/>
      <scheme val="minor"/>
    </font>
    <font>
      <sz val="11"/>
      <color theme="4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F3C22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821618"/>
        <bgColor indexed="64"/>
      </patternFill>
    </fill>
    <fill>
      <patternFill patternType="solid">
        <fgColor rgb="FF5E6E32"/>
        <bgColor indexed="64"/>
      </patternFill>
    </fill>
    <fill>
      <patternFill patternType="solid">
        <fgColor rgb="FFA97029"/>
        <bgColor indexed="64"/>
      </patternFill>
    </fill>
    <fill>
      <patternFill patternType="solid">
        <fgColor rgb="FF165C70"/>
        <bgColor indexed="64"/>
      </patternFill>
    </fill>
    <fill>
      <patternFill patternType="solid">
        <fgColor rgb="FFCF112D"/>
        <bgColor indexed="64"/>
      </patternFill>
    </fill>
    <fill>
      <patternFill patternType="solid">
        <fgColor rgb="FFEC662C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A3BA69"/>
        <bgColor indexed="64"/>
      </patternFill>
    </fill>
    <fill>
      <patternFill patternType="solid">
        <fgColor rgb="FFF7A800"/>
        <bgColor indexed="64"/>
      </patternFill>
    </fill>
    <fill>
      <patternFill patternType="solid">
        <fgColor rgb="FF0D95BC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1" tint="0.34998626667073579"/>
      </bottom>
      <diagonal/>
    </border>
    <border>
      <left/>
      <right/>
      <top style="thin">
        <color theme="1" tint="0.34998626667073579"/>
      </top>
      <bottom/>
      <diagonal/>
    </border>
    <border>
      <left/>
      <right/>
      <top style="thin">
        <color theme="1" tint="0.34998626667073579"/>
      </top>
      <bottom style="thin">
        <color theme="1" tint="0.34998626667073579"/>
      </bottom>
      <diagonal/>
    </border>
    <border>
      <left style="medium">
        <color theme="8"/>
      </left>
      <right style="medium">
        <color theme="8"/>
      </right>
      <top style="medium">
        <color theme="8"/>
      </top>
      <bottom style="medium">
        <color theme="8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58">
    <xf numFmtId="0" fontId="0" fillId="0" borderId="0" xfId="0"/>
    <xf numFmtId="0" fontId="5" fillId="2" borderId="0" xfId="0" applyFont="1" applyFill="1" applyAlignment="1">
      <alignment horizontal="center" vertical="center"/>
    </xf>
    <xf numFmtId="164" fontId="0" fillId="0" borderId="0" xfId="0" applyNumberFormat="1"/>
    <xf numFmtId="165" fontId="8" fillId="0" borderId="0" xfId="0" applyNumberFormat="1" applyFont="1" applyAlignment="1">
      <alignment horizontal="center" vertical="center"/>
    </xf>
    <xf numFmtId="165" fontId="9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165" fontId="10" fillId="0" borderId="0" xfId="0" applyNumberFormat="1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3" fontId="8" fillId="0" borderId="0" xfId="1" applyNumberFormat="1" applyFont="1" applyAlignment="1">
      <alignment horizontal="center" vertical="center"/>
    </xf>
    <xf numFmtId="165" fontId="9" fillId="0" borderId="0" xfId="0" applyNumberFormat="1" applyFont="1" applyAlignment="1">
      <alignment horizontal="center"/>
    </xf>
    <xf numFmtId="3" fontId="9" fillId="0" borderId="0" xfId="1" applyNumberFormat="1" applyFont="1" applyAlignment="1">
      <alignment horizontal="center"/>
    </xf>
    <xf numFmtId="0" fontId="3" fillId="0" borderId="0" xfId="0" applyFont="1" applyAlignment="1">
      <alignment horizontal="left"/>
    </xf>
    <xf numFmtId="0" fontId="0" fillId="0" borderId="0" xfId="0" applyAlignment="1">
      <alignment horizontal="right"/>
    </xf>
    <xf numFmtId="166" fontId="0" fillId="0" borderId="0" xfId="0" applyNumberFormat="1"/>
    <xf numFmtId="0" fontId="2" fillId="3" borderId="0" xfId="0" applyFont="1" applyFill="1" applyAlignment="1">
      <alignment horizontal="center" vertical="center"/>
    </xf>
    <xf numFmtId="0" fontId="13" fillId="0" borderId="0" xfId="0" applyFont="1" applyAlignment="1">
      <alignment horizontal="right" vertical="center"/>
    </xf>
    <xf numFmtId="167" fontId="14" fillId="0" borderId="0" xfId="0" applyNumberFormat="1" applyFont="1" applyAlignment="1">
      <alignment horizontal="center" vertical="center"/>
    </xf>
    <xf numFmtId="3" fontId="17" fillId="0" borderId="0" xfId="0" applyNumberFormat="1" applyFont="1" applyAlignment="1">
      <alignment horizontal="center" vertical="center"/>
    </xf>
    <xf numFmtId="168" fontId="18" fillId="0" borderId="0" xfId="0" applyNumberFormat="1" applyFont="1"/>
    <xf numFmtId="0" fontId="15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167" fontId="17" fillId="0" borderId="0" xfId="0" applyNumberFormat="1" applyFont="1" applyAlignment="1">
      <alignment horizontal="center" vertical="center"/>
    </xf>
    <xf numFmtId="169" fontId="22" fillId="0" borderId="0" xfId="0" applyNumberFormat="1" applyFont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170" fontId="17" fillId="0" borderId="0" xfId="0" applyNumberFormat="1" applyFont="1"/>
    <xf numFmtId="2" fontId="0" fillId="0" borderId="0" xfId="0" applyNumberFormat="1" applyAlignment="1">
      <alignment horizontal="center"/>
    </xf>
    <xf numFmtId="171" fontId="0" fillId="0" borderId="0" xfId="0" applyNumberFormat="1"/>
    <xf numFmtId="172" fontId="0" fillId="0" borderId="0" xfId="1" applyNumberFormat="1" applyFont="1" applyAlignment="1">
      <alignment horizontal="right"/>
    </xf>
    <xf numFmtId="169" fontId="18" fillId="0" borderId="0" xfId="0" applyNumberFormat="1" applyFont="1"/>
    <xf numFmtId="173" fontId="0" fillId="0" borderId="0" xfId="0" applyNumberFormat="1"/>
    <xf numFmtId="174" fontId="18" fillId="0" borderId="0" xfId="0" applyNumberFormat="1" applyFont="1"/>
    <xf numFmtId="0" fontId="6" fillId="3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0" fillId="4" borderId="0" xfId="0" applyFont="1" applyFill="1" applyAlignment="1">
      <alignment horizontal="center" vertical="center"/>
    </xf>
    <xf numFmtId="0" fontId="20" fillId="4" borderId="1" xfId="0" applyFont="1" applyFill="1" applyBorder="1" applyAlignment="1">
      <alignment horizontal="center" vertical="center"/>
    </xf>
    <xf numFmtId="0" fontId="14" fillId="4" borderId="0" xfId="0" applyFont="1" applyFill="1" applyAlignment="1">
      <alignment horizontal="center" vertical="center"/>
    </xf>
    <xf numFmtId="0" fontId="26" fillId="0" borderId="0" xfId="0" applyFont="1" applyAlignment="1">
      <alignment horizontal="center" vertical="center"/>
    </xf>
    <xf numFmtId="167" fontId="22" fillId="0" borderId="0" xfId="0" applyNumberFormat="1" applyFont="1" applyAlignment="1">
      <alignment horizontal="center" vertical="center"/>
    </xf>
    <xf numFmtId="175" fontId="27" fillId="0" borderId="0" xfId="0" applyNumberFormat="1" applyFont="1" applyAlignment="1">
      <alignment horizontal="center" vertical="center"/>
    </xf>
    <xf numFmtId="3" fontId="17" fillId="0" borderId="0" xfId="0" applyNumberFormat="1" applyFont="1"/>
    <xf numFmtId="2" fontId="18" fillId="0" borderId="0" xfId="0" applyNumberFormat="1" applyFont="1"/>
    <xf numFmtId="0" fontId="5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33" fillId="0" borderId="0" xfId="0" applyFont="1" applyAlignment="1">
      <alignment horizontal="center" vertical="center"/>
    </xf>
    <xf numFmtId="177" fontId="17" fillId="0" borderId="0" xfId="1" applyNumberFormat="1" applyFont="1" applyFill="1" applyBorder="1"/>
    <xf numFmtId="178" fontId="4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38" fillId="0" borderId="0" xfId="0" applyFont="1"/>
    <xf numFmtId="175" fontId="17" fillId="0" borderId="0" xfId="0" applyNumberFormat="1" applyFont="1" applyAlignment="1">
      <alignment horizontal="center" vertical="center"/>
    </xf>
    <xf numFmtId="175" fontId="22" fillId="0" borderId="0" xfId="0" applyNumberFormat="1" applyFont="1" applyAlignment="1">
      <alignment horizontal="center" vertical="center"/>
    </xf>
    <xf numFmtId="175" fontId="38" fillId="0" borderId="0" xfId="0" applyNumberFormat="1" applyFont="1" applyAlignment="1">
      <alignment horizontal="center" vertical="center"/>
    </xf>
    <xf numFmtId="165" fontId="38" fillId="0" borderId="0" xfId="0" applyNumberFormat="1" applyFont="1" applyAlignment="1">
      <alignment horizontal="center" vertical="center"/>
    </xf>
    <xf numFmtId="179" fontId="38" fillId="0" borderId="0" xfId="0" applyNumberFormat="1" applyFont="1" applyAlignment="1">
      <alignment horizontal="center" vertical="center"/>
    </xf>
    <xf numFmtId="11" fontId="17" fillId="0" borderId="0" xfId="0" applyNumberFormat="1" applyFont="1" applyAlignment="1">
      <alignment horizontal="center" vertical="center"/>
    </xf>
    <xf numFmtId="0" fontId="0" fillId="0" borderId="0" xfId="0" applyAlignment="1">
      <alignment horizontal="center"/>
    </xf>
    <xf numFmtId="174" fontId="27" fillId="0" borderId="0" xfId="0" applyNumberFormat="1" applyFont="1" applyAlignment="1">
      <alignment horizontal="right"/>
    </xf>
    <xf numFmtId="171" fontId="0" fillId="0" borderId="0" xfId="0" applyNumberFormat="1" applyAlignment="1">
      <alignment horizontal="center"/>
    </xf>
    <xf numFmtId="0" fontId="39" fillId="0" borderId="0" xfId="0" applyFont="1" applyAlignment="1">
      <alignment horizontal="center" vertical="center"/>
    </xf>
    <xf numFmtId="180" fontId="40" fillId="0" borderId="0" xfId="0" applyNumberFormat="1" applyFont="1" applyAlignment="1">
      <alignment horizontal="center" vertical="center"/>
    </xf>
    <xf numFmtId="180" fontId="41" fillId="0" borderId="0" xfId="0" applyNumberFormat="1" applyFont="1" applyAlignment="1">
      <alignment horizontal="center" vertical="center"/>
    </xf>
    <xf numFmtId="11" fontId="0" fillId="0" borderId="0" xfId="0" applyNumberFormat="1"/>
    <xf numFmtId="181" fontId="42" fillId="0" borderId="0" xfId="0" applyNumberFormat="1" applyFont="1"/>
    <xf numFmtId="3" fontId="42" fillId="0" borderId="0" xfId="0" applyNumberFormat="1" applyFont="1"/>
    <xf numFmtId="2" fontId="42" fillId="0" borderId="0" xfId="0" applyNumberFormat="1" applyFont="1"/>
    <xf numFmtId="181" fontId="43" fillId="0" borderId="0" xfId="0" applyNumberFormat="1" applyFont="1"/>
    <xf numFmtId="182" fontId="0" fillId="0" borderId="0" xfId="1" applyNumberFormat="1" applyFont="1"/>
    <xf numFmtId="0" fontId="4" fillId="0" borderId="0" xfId="0" applyFont="1" applyAlignment="1">
      <alignment horizontal="center" vertical="center"/>
    </xf>
    <xf numFmtId="0" fontId="44" fillId="0" borderId="0" xfId="0" applyFont="1" applyAlignment="1">
      <alignment horizontal="center" vertical="center"/>
    </xf>
    <xf numFmtId="167" fontId="45" fillId="0" borderId="0" xfId="0" applyNumberFormat="1" applyFont="1" applyAlignment="1">
      <alignment horizontal="center" vertical="center"/>
    </xf>
    <xf numFmtId="11" fontId="17" fillId="0" borderId="0" xfId="0" applyNumberFormat="1" applyFont="1"/>
    <xf numFmtId="173" fontId="17" fillId="0" borderId="0" xfId="0" applyNumberFormat="1" applyFont="1"/>
    <xf numFmtId="183" fontId="0" fillId="0" borderId="0" xfId="0" applyNumberFormat="1"/>
    <xf numFmtId="0" fontId="46" fillId="0" borderId="0" xfId="0" applyFont="1" applyAlignment="1">
      <alignment horizontal="center" vertical="center"/>
    </xf>
    <xf numFmtId="174" fontId="47" fillId="0" borderId="0" xfId="0" applyNumberFormat="1" applyFont="1"/>
    <xf numFmtId="0" fontId="48" fillId="0" borderId="0" xfId="0" applyFont="1"/>
    <xf numFmtId="0" fontId="14" fillId="4" borderId="1" xfId="0" applyFont="1" applyFill="1" applyBorder="1" applyAlignment="1">
      <alignment horizontal="center" vertical="center"/>
    </xf>
    <xf numFmtId="0" fontId="49" fillId="4" borderId="1" xfId="0" applyFont="1" applyFill="1" applyBorder="1" applyAlignment="1">
      <alignment horizontal="center" vertical="center"/>
    </xf>
    <xf numFmtId="0" fontId="15" fillId="4" borderId="0" xfId="0" applyFont="1" applyFill="1" applyAlignment="1">
      <alignment horizontal="center" vertical="center"/>
    </xf>
    <xf numFmtId="174" fontId="17" fillId="0" borderId="0" xfId="0" applyNumberFormat="1" applyFont="1"/>
    <xf numFmtId="174" fontId="3" fillId="0" borderId="0" xfId="0" applyNumberFormat="1" applyFont="1"/>
    <xf numFmtId="0" fontId="3" fillId="0" borderId="0" xfId="0" applyFont="1"/>
    <xf numFmtId="0" fontId="26" fillId="0" borderId="0" xfId="0" applyFont="1" applyAlignment="1">
      <alignment horizontal="right" vertical="center"/>
    </xf>
    <xf numFmtId="175" fontId="17" fillId="0" borderId="0" xfId="0" applyNumberFormat="1" applyFont="1"/>
    <xf numFmtId="175" fontId="22" fillId="0" borderId="0" xfId="0" applyNumberFormat="1" applyFont="1"/>
    <xf numFmtId="3" fontId="17" fillId="0" borderId="0" xfId="0" applyNumberFormat="1" applyFont="1" applyAlignment="1">
      <alignment horizontal="right"/>
    </xf>
    <xf numFmtId="169" fontId="22" fillId="0" borderId="0" xfId="0" applyNumberFormat="1" applyFont="1"/>
    <xf numFmtId="0" fontId="50" fillId="0" borderId="0" xfId="0" applyFont="1" applyAlignment="1">
      <alignment horizontal="center" vertical="center"/>
    </xf>
    <xf numFmtId="0" fontId="51" fillId="0" borderId="0" xfId="0" applyFont="1"/>
    <xf numFmtId="0" fontId="0" fillId="4" borderId="0" xfId="0" applyFill="1" applyAlignment="1">
      <alignment horizontal="right"/>
    </xf>
    <xf numFmtId="167" fontId="51" fillId="0" borderId="0" xfId="0" applyNumberFormat="1" applyFont="1" applyAlignment="1">
      <alignment horizontal="center" vertical="center"/>
    </xf>
    <xf numFmtId="43" fontId="0" fillId="0" borderId="0" xfId="1" applyFont="1"/>
    <xf numFmtId="3" fontId="52" fillId="0" borderId="0" xfId="0" applyNumberFormat="1" applyFont="1"/>
    <xf numFmtId="181" fontId="52" fillId="0" borderId="0" xfId="0" applyNumberFormat="1" applyFont="1"/>
    <xf numFmtId="165" fontId="8" fillId="4" borderId="0" xfId="0" applyNumberFormat="1" applyFont="1" applyFill="1" applyAlignment="1">
      <alignment horizontal="center" vertical="center"/>
    </xf>
    <xf numFmtId="176" fontId="54" fillId="4" borderId="0" xfId="1" applyNumberFormat="1" applyFont="1" applyFill="1" applyBorder="1" applyAlignment="1">
      <alignment horizontal="center" vertical="center"/>
    </xf>
    <xf numFmtId="165" fontId="17" fillId="0" borderId="0" xfId="0" applyNumberFormat="1" applyFont="1" applyAlignment="1">
      <alignment horizontal="center" vertical="center"/>
    </xf>
    <xf numFmtId="0" fontId="49" fillId="0" borderId="0" xfId="0" applyFont="1" applyAlignment="1">
      <alignment horizontal="center" vertical="center"/>
    </xf>
    <xf numFmtId="184" fontId="17" fillId="0" borderId="0" xfId="0" applyNumberFormat="1" applyFont="1" applyAlignment="1">
      <alignment horizontal="center" vertical="center"/>
    </xf>
    <xf numFmtId="176" fontId="54" fillId="4" borderId="0" xfId="2" applyNumberFormat="1" applyFont="1" applyFill="1" applyBorder="1" applyAlignment="1">
      <alignment horizontal="center" vertical="center"/>
    </xf>
    <xf numFmtId="176" fontId="54" fillId="4" borderId="0" xfId="0" applyNumberFormat="1" applyFont="1" applyFill="1" applyAlignment="1">
      <alignment horizontal="center" vertical="center"/>
    </xf>
    <xf numFmtId="0" fontId="17" fillId="0" borderId="0" xfId="0" applyFont="1"/>
    <xf numFmtId="165" fontId="0" fillId="0" borderId="0" xfId="0" applyNumberFormat="1"/>
    <xf numFmtId="0" fontId="55" fillId="0" borderId="0" xfId="0" applyFont="1" applyAlignment="1">
      <alignment horizontal="center" vertical="center"/>
    </xf>
    <xf numFmtId="0" fontId="56" fillId="0" borderId="0" xfId="0" applyFont="1" applyAlignment="1">
      <alignment horizontal="center" vertical="center"/>
    </xf>
    <xf numFmtId="0" fontId="57" fillId="0" borderId="0" xfId="0" applyFont="1" applyAlignment="1">
      <alignment horizontal="right" vertical="center"/>
    </xf>
    <xf numFmtId="0" fontId="55" fillId="0" borderId="0" xfId="0" applyFont="1" applyAlignment="1">
      <alignment vertical="center"/>
    </xf>
    <xf numFmtId="0" fontId="58" fillId="0" borderId="0" xfId="0" applyFont="1" applyAlignment="1">
      <alignment horizontal="center" vertical="center"/>
    </xf>
    <xf numFmtId="178" fontId="54" fillId="0" borderId="0" xfId="0" applyNumberFormat="1" applyFont="1" applyAlignment="1">
      <alignment horizontal="center" vertical="center"/>
    </xf>
    <xf numFmtId="0" fontId="59" fillId="0" borderId="0" xfId="0" applyFont="1" applyAlignment="1">
      <alignment horizontal="center" vertical="center"/>
    </xf>
    <xf numFmtId="181" fontId="60" fillId="0" borderId="0" xfId="0" applyNumberFormat="1" applyFont="1" applyAlignment="1">
      <alignment horizontal="center" vertical="center"/>
    </xf>
    <xf numFmtId="181" fontId="44" fillId="0" borderId="0" xfId="0" applyNumberFormat="1" applyFont="1" applyAlignment="1">
      <alignment horizontal="center" vertical="center"/>
    </xf>
    <xf numFmtId="0" fontId="44" fillId="0" borderId="0" xfId="0" applyFont="1" applyAlignment="1">
      <alignment horizontal="center"/>
    </xf>
    <xf numFmtId="181" fontId="61" fillId="0" borderId="0" xfId="0" applyNumberFormat="1" applyFont="1" applyAlignment="1">
      <alignment horizontal="center" vertical="center"/>
    </xf>
    <xf numFmtId="185" fontId="62" fillId="0" borderId="0" xfId="0" applyNumberFormat="1" applyFont="1" applyAlignment="1">
      <alignment horizontal="center"/>
    </xf>
    <xf numFmtId="181" fontId="63" fillId="0" borderId="0" xfId="0" applyNumberFormat="1" applyFont="1" applyAlignment="1">
      <alignment horizontal="center" vertical="center"/>
    </xf>
    <xf numFmtId="181" fontId="44" fillId="0" borderId="0" xfId="0" applyNumberFormat="1" applyFont="1" applyAlignment="1">
      <alignment vertical="center"/>
    </xf>
    <xf numFmtId="186" fontId="3" fillId="0" borderId="0" xfId="0" applyNumberFormat="1" applyFont="1"/>
    <xf numFmtId="181" fontId="64" fillId="0" borderId="0" xfId="0" applyNumberFormat="1" applyFont="1" applyAlignment="1">
      <alignment horizontal="center" vertical="center"/>
    </xf>
    <xf numFmtId="166" fontId="3" fillId="0" borderId="0" xfId="1" applyNumberFormat="1" applyFont="1" applyFill="1" applyBorder="1"/>
    <xf numFmtId="0" fontId="34" fillId="0" borderId="2" xfId="0" applyFont="1" applyBorder="1" applyAlignment="1">
      <alignment horizontal="center" vertical="center"/>
    </xf>
    <xf numFmtId="178" fontId="54" fillId="0" borderId="2" xfId="0" applyNumberFormat="1" applyFont="1" applyBorder="1" applyAlignment="1">
      <alignment horizontal="center" vertical="center"/>
    </xf>
    <xf numFmtId="0" fontId="65" fillId="0" borderId="2" xfId="0" applyFont="1" applyBorder="1" applyAlignment="1">
      <alignment horizontal="center" vertical="center"/>
    </xf>
    <xf numFmtId="0" fontId="66" fillId="0" borderId="2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67" fillId="0" borderId="2" xfId="0" applyFont="1" applyBorder="1" applyAlignment="1">
      <alignment horizontal="center" vertical="center"/>
    </xf>
    <xf numFmtId="170" fontId="68" fillId="0" borderId="2" xfId="0" applyNumberFormat="1" applyFont="1" applyBorder="1" applyAlignment="1">
      <alignment horizontal="center"/>
    </xf>
    <xf numFmtId="170" fontId="66" fillId="0" borderId="2" xfId="0" applyNumberFormat="1" applyFont="1" applyBorder="1" applyAlignment="1">
      <alignment horizontal="center"/>
    </xf>
    <xf numFmtId="0" fontId="69" fillId="0" borderId="2" xfId="0" applyFont="1" applyBorder="1" applyAlignment="1">
      <alignment horizontal="center" vertical="center"/>
    </xf>
    <xf numFmtId="170" fontId="70" fillId="0" borderId="2" xfId="0" applyNumberFormat="1" applyFont="1" applyBorder="1" applyAlignment="1">
      <alignment horizontal="center"/>
    </xf>
    <xf numFmtId="170" fontId="20" fillId="0" borderId="2" xfId="0" applyNumberFormat="1" applyFont="1" applyBorder="1" applyAlignment="1">
      <alignment horizontal="center"/>
    </xf>
    <xf numFmtId="0" fontId="55" fillId="0" borderId="2" xfId="0" applyFont="1" applyBorder="1" applyAlignment="1">
      <alignment horizontal="center" vertical="center"/>
    </xf>
    <xf numFmtId="0" fontId="59" fillId="0" borderId="2" xfId="0" applyFont="1" applyBorder="1" applyAlignment="1">
      <alignment horizontal="right" vertical="center"/>
    </xf>
    <xf numFmtId="0" fontId="73" fillId="5" borderId="2" xfId="0" applyFont="1" applyFill="1" applyBorder="1" applyAlignment="1">
      <alignment horizontal="center" vertical="center"/>
    </xf>
    <xf numFmtId="0" fontId="73" fillId="6" borderId="2" xfId="0" applyFont="1" applyFill="1" applyBorder="1" applyAlignment="1">
      <alignment horizontal="center" vertical="center"/>
    </xf>
    <xf numFmtId="0" fontId="73" fillId="0" borderId="2" xfId="0" applyFont="1" applyBorder="1" applyAlignment="1">
      <alignment horizontal="center" vertical="center"/>
    </xf>
    <xf numFmtId="0" fontId="74" fillId="7" borderId="2" xfId="0" applyFont="1" applyFill="1" applyBorder="1" applyAlignment="1">
      <alignment horizontal="center" vertical="center"/>
    </xf>
    <xf numFmtId="0" fontId="74" fillId="0" borderId="2" xfId="0" applyFont="1" applyBorder="1" applyAlignment="1">
      <alignment horizontal="center" vertical="center"/>
    </xf>
    <xf numFmtId="0" fontId="74" fillId="8" borderId="2" xfId="0" applyFont="1" applyFill="1" applyBorder="1" applyAlignment="1">
      <alignment horizontal="center" vertical="center"/>
    </xf>
    <xf numFmtId="0" fontId="74" fillId="6" borderId="2" xfId="0" applyFont="1" applyFill="1" applyBorder="1" applyAlignment="1">
      <alignment horizontal="center" vertical="center"/>
    </xf>
    <xf numFmtId="0" fontId="74" fillId="9" borderId="2" xfId="0" applyFont="1" applyFill="1" applyBorder="1" applyAlignment="1">
      <alignment horizontal="center" vertical="center"/>
    </xf>
    <xf numFmtId="0" fontId="74" fillId="10" borderId="2" xfId="0" applyFont="1" applyFill="1" applyBorder="1" applyAlignment="1">
      <alignment horizontal="center" vertical="center"/>
    </xf>
    <xf numFmtId="0" fontId="75" fillId="0" borderId="2" xfId="0" applyFont="1" applyBorder="1" applyAlignment="1">
      <alignment horizontal="center" vertical="center"/>
    </xf>
    <xf numFmtId="0" fontId="75" fillId="6" borderId="2" xfId="0" applyFont="1" applyFill="1" applyBorder="1" applyAlignment="1">
      <alignment horizontal="center" vertical="center"/>
    </xf>
    <xf numFmtId="0" fontId="75" fillId="6" borderId="2" xfId="0" applyFont="1" applyFill="1" applyBorder="1" applyAlignment="1">
      <alignment horizontal="center" vertical="center" wrapText="1"/>
    </xf>
    <xf numFmtId="0" fontId="75" fillId="0" borderId="0" xfId="0" applyFont="1" applyAlignment="1">
      <alignment horizontal="center" vertical="center"/>
    </xf>
    <xf numFmtId="0" fontId="76" fillId="0" borderId="2" xfId="0" applyFont="1" applyBorder="1" applyAlignment="1">
      <alignment horizontal="center" vertical="center"/>
    </xf>
    <xf numFmtId="0" fontId="74" fillId="11" borderId="2" xfId="0" applyFont="1" applyFill="1" applyBorder="1" applyAlignment="1">
      <alignment horizontal="center" vertical="center"/>
    </xf>
    <xf numFmtId="0" fontId="76" fillId="10" borderId="2" xfId="0" applyFont="1" applyFill="1" applyBorder="1" applyAlignment="1">
      <alignment horizontal="center" vertical="center"/>
    </xf>
    <xf numFmtId="0" fontId="2" fillId="12" borderId="2" xfId="0" applyFont="1" applyFill="1" applyBorder="1" applyAlignment="1">
      <alignment horizontal="center" vertical="center" wrapText="1"/>
    </xf>
    <xf numFmtId="0" fontId="2" fillId="13" borderId="2" xfId="0" applyFont="1" applyFill="1" applyBorder="1" applyAlignment="1">
      <alignment horizontal="center" vertical="center" wrapText="1"/>
    </xf>
    <xf numFmtId="0" fontId="55" fillId="0" borderId="2" xfId="0" applyFont="1" applyBorder="1" applyAlignment="1">
      <alignment horizontal="center" vertical="center" wrapText="1"/>
    </xf>
    <xf numFmtId="0" fontId="2" fillId="11" borderId="2" xfId="0" applyFont="1" applyFill="1" applyBorder="1" applyAlignment="1">
      <alignment horizontal="center" vertical="center" wrapText="1"/>
    </xf>
    <xf numFmtId="0" fontId="75" fillId="0" borderId="2" xfId="0" applyFont="1" applyBorder="1" applyAlignment="1">
      <alignment horizontal="center" vertical="center" wrapText="1"/>
    </xf>
    <xf numFmtId="0" fontId="2" fillId="14" borderId="2" xfId="0" applyFont="1" applyFill="1" applyBorder="1" applyAlignment="1">
      <alignment horizontal="center" vertical="center" wrapText="1"/>
    </xf>
    <xf numFmtId="0" fontId="77" fillId="13" borderId="2" xfId="0" applyFont="1" applyFill="1" applyBorder="1" applyAlignment="1">
      <alignment horizontal="center" vertical="center"/>
    </xf>
    <xf numFmtId="0" fontId="2" fillId="15" borderId="2" xfId="0" applyFont="1" applyFill="1" applyBorder="1" applyAlignment="1">
      <alignment horizontal="center" vertical="center" wrapText="1"/>
    </xf>
    <xf numFmtId="0" fontId="2" fillId="16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55" fillId="17" borderId="2" xfId="0" applyFont="1" applyFill="1" applyBorder="1" applyAlignment="1">
      <alignment horizontal="center" vertical="center"/>
    </xf>
    <xf numFmtId="0" fontId="78" fillId="0" borderId="3" xfId="0" applyFont="1" applyBorder="1" applyAlignment="1">
      <alignment horizontal="center" vertical="center"/>
    </xf>
    <xf numFmtId="3" fontId="79" fillId="0" borderId="0" xfId="0" applyNumberFormat="1" applyFont="1" applyAlignment="1" applyProtection="1">
      <alignment horizontal="right" vertical="center"/>
      <protection locked="0"/>
    </xf>
    <xf numFmtId="0" fontId="55" fillId="0" borderId="3" xfId="0" applyFont="1" applyBorder="1" applyAlignment="1">
      <alignment horizontal="center" vertical="center"/>
    </xf>
    <xf numFmtId="178" fontId="2" fillId="12" borderId="3" xfId="0" applyNumberFormat="1" applyFont="1" applyFill="1" applyBorder="1" applyAlignment="1">
      <alignment horizontal="center" vertical="center"/>
    </xf>
    <xf numFmtId="178" fontId="4" fillId="13" borderId="3" xfId="0" applyNumberFormat="1" applyFont="1" applyFill="1" applyBorder="1" applyAlignment="1">
      <alignment horizontal="center" vertical="center"/>
    </xf>
    <xf numFmtId="181" fontId="51" fillId="0" borderId="3" xfId="0" applyNumberFormat="1" applyFont="1" applyBorder="1" applyAlignment="1">
      <alignment horizontal="center"/>
    </xf>
    <xf numFmtId="178" fontId="2" fillId="11" borderId="3" xfId="0" applyNumberFormat="1" applyFont="1" applyFill="1" applyBorder="1" applyAlignment="1">
      <alignment horizontal="center" vertical="center"/>
    </xf>
    <xf numFmtId="181" fontId="80" fillId="0" borderId="3" xfId="0" applyNumberFormat="1" applyFont="1" applyBorder="1" applyAlignment="1">
      <alignment horizontal="center"/>
    </xf>
    <xf numFmtId="178" fontId="2" fillId="14" borderId="3" xfId="0" applyNumberFormat="1" applyFont="1" applyFill="1" applyBorder="1" applyAlignment="1">
      <alignment horizontal="center" vertical="center"/>
    </xf>
    <xf numFmtId="181" fontId="51" fillId="0" borderId="3" xfId="0" applyNumberFormat="1" applyFont="1" applyBorder="1" applyAlignment="1">
      <alignment horizontal="center" vertical="center"/>
    </xf>
    <xf numFmtId="178" fontId="2" fillId="15" borderId="3" xfId="0" applyNumberFormat="1" applyFont="1" applyFill="1" applyBorder="1" applyAlignment="1">
      <alignment horizontal="center"/>
    </xf>
    <xf numFmtId="178" fontId="2" fillId="16" borderId="3" xfId="0" applyNumberFormat="1" applyFont="1" applyFill="1" applyBorder="1" applyAlignment="1">
      <alignment horizontal="center" vertical="center"/>
    </xf>
    <xf numFmtId="181" fontId="4" fillId="0" borderId="3" xfId="0" applyNumberFormat="1" applyFont="1" applyBorder="1" applyAlignment="1">
      <alignment horizontal="center" vertical="center"/>
    </xf>
    <xf numFmtId="178" fontId="54" fillId="0" borderId="3" xfId="0" applyNumberFormat="1" applyFont="1" applyBorder="1" applyAlignment="1">
      <alignment horizontal="center" vertical="center"/>
    </xf>
    <xf numFmtId="0" fontId="81" fillId="0" borderId="2" xfId="0" applyFont="1" applyBorder="1"/>
    <xf numFmtId="3" fontId="79" fillId="0" borderId="2" xfId="0" applyNumberFormat="1" applyFont="1" applyBorder="1" applyAlignment="1" applyProtection="1">
      <alignment horizontal="right" vertical="center"/>
      <protection locked="0"/>
    </xf>
    <xf numFmtId="187" fontId="2" fillId="0" borderId="2" xfId="2" applyNumberFormat="1" applyFont="1" applyFill="1" applyBorder="1"/>
    <xf numFmtId="178" fontId="2" fillId="12" borderId="2" xfId="0" applyNumberFormat="1" applyFont="1" applyFill="1" applyBorder="1" applyAlignment="1">
      <alignment horizontal="center" vertical="center"/>
    </xf>
    <xf numFmtId="178" fontId="4" fillId="13" borderId="2" xfId="0" applyNumberFormat="1" applyFont="1" applyFill="1" applyBorder="1" applyAlignment="1">
      <alignment horizontal="center" vertical="center"/>
    </xf>
    <xf numFmtId="181" fontId="51" fillId="0" borderId="2" xfId="0" applyNumberFormat="1" applyFont="1" applyBorder="1" applyAlignment="1">
      <alignment horizontal="center"/>
    </xf>
    <xf numFmtId="178" fontId="2" fillId="11" borderId="2" xfId="0" applyNumberFormat="1" applyFont="1" applyFill="1" applyBorder="1" applyAlignment="1">
      <alignment horizontal="center" vertical="center"/>
    </xf>
    <xf numFmtId="181" fontId="80" fillId="0" borderId="2" xfId="0" applyNumberFormat="1" applyFont="1" applyBorder="1" applyAlignment="1">
      <alignment horizontal="center"/>
    </xf>
    <xf numFmtId="178" fontId="2" fillId="14" borderId="2" xfId="0" applyNumberFormat="1" applyFont="1" applyFill="1" applyBorder="1" applyAlignment="1">
      <alignment horizontal="center" vertical="center"/>
    </xf>
    <xf numFmtId="181" fontId="51" fillId="0" borderId="2" xfId="0" applyNumberFormat="1" applyFont="1" applyBorder="1" applyAlignment="1">
      <alignment horizontal="center" vertical="center"/>
    </xf>
    <xf numFmtId="178" fontId="2" fillId="15" borderId="2" xfId="0" applyNumberFormat="1" applyFont="1" applyFill="1" applyBorder="1" applyAlignment="1">
      <alignment horizontal="center"/>
    </xf>
    <xf numFmtId="178" fontId="2" fillId="16" borderId="2" xfId="0" applyNumberFormat="1" applyFont="1" applyFill="1" applyBorder="1" applyAlignment="1">
      <alignment horizontal="center" vertical="center"/>
    </xf>
    <xf numFmtId="181" fontId="4" fillId="0" borderId="2" xfId="0" applyNumberFormat="1" applyFont="1" applyBorder="1" applyAlignment="1">
      <alignment horizontal="center" vertical="center"/>
    </xf>
    <xf numFmtId="178" fontId="82" fillId="0" borderId="0" xfId="0" applyNumberFormat="1" applyFont="1" applyAlignment="1">
      <alignment horizontal="center" vertical="center"/>
    </xf>
    <xf numFmtId="3" fontId="79" fillId="0" borderId="3" xfId="0" applyNumberFormat="1" applyFont="1" applyBorder="1" applyAlignment="1" applyProtection="1">
      <alignment horizontal="right" vertical="center"/>
      <protection locked="0"/>
    </xf>
    <xf numFmtId="187" fontId="2" fillId="0" borderId="3" xfId="2" applyNumberFormat="1" applyFont="1" applyFill="1" applyBorder="1"/>
    <xf numFmtId="0" fontId="83" fillId="0" borderId="0" xfId="0" applyFont="1"/>
    <xf numFmtId="0" fontId="83" fillId="0" borderId="2" xfId="0" applyFont="1" applyBorder="1"/>
    <xf numFmtId="0" fontId="83" fillId="0" borderId="3" xfId="0" applyFont="1" applyBorder="1"/>
    <xf numFmtId="181" fontId="10" fillId="0" borderId="3" xfId="0" applyNumberFormat="1" applyFont="1" applyBorder="1" applyAlignment="1">
      <alignment horizontal="center" vertical="center"/>
    </xf>
    <xf numFmtId="0" fontId="0" fillId="0" borderId="2" xfId="0" applyBorder="1"/>
    <xf numFmtId="0" fontId="78" fillId="0" borderId="4" xfId="0" applyFont="1" applyBorder="1" applyAlignment="1">
      <alignment horizontal="center" vertical="center"/>
    </xf>
    <xf numFmtId="178" fontId="8" fillId="0" borderId="4" xfId="0" applyNumberFormat="1" applyFont="1" applyBorder="1" applyAlignment="1">
      <alignment horizontal="center" vertical="center"/>
    </xf>
    <xf numFmtId="0" fontId="84" fillId="0" borderId="4" xfId="0" applyFont="1" applyBorder="1" applyAlignment="1">
      <alignment horizontal="right" vertical="center"/>
    </xf>
    <xf numFmtId="0" fontId="55" fillId="0" borderId="4" xfId="0" applyFont="1" applyBorder="1" applyAlignment="1">
      <alignment horizontal="center" vertical="center"/>
    </xf>
    <xf numFmtId="0" fontId="55" fillId="12" borderId="3" xfId="0" applyFont="1" applyFill="1" applyBorder="1" applyAlignment="1">
      <alignment horizontal="center" vertical="center"/>
    </xf>
    <xf numFmtId="0" fontId="55" fillId="13" borderId="4" xfId="0" applyFont="1" applyFill="1" applyBorder="1" applyAlignment="1">
      <alignment horizontal="center" vertical="center"/>
    </xf>
    <xf numFmtId="0" fontId="85" fillId="0" borderId="4" xfId="0" applyFont="1" applyBorder="1" applyAlignment="1">
      <alignment horizontal="center" vertical="center"/>
    </xf>
    <xf numFmtId="0" fontId="77" fillId="11" borderId="4" xfId="0" applyFont="1" applyFill="1" applyBorder="1" applyAlignment="1">
      <alignment horizontal="center" vertical="center"/>
    </xf>
    <xf numFmtId="178" fontId="4" fillId="13" borderId="4" xfId="0" applyNumberFormat="1" applyFont="1" applyFill="1" applyBorder="1" applyAlignment="1">
      <alignment horizontal="center" vertical="center"/>
    </xf>
    <xf numFmtId="0" fontId="86" fillId="0" borderId="4" xfId="0" applyFont="1" applyBorder="1" applyAlignment="1">
      <alignment horizontal="center" vertical="center"/>
    </xf>
    <xf numFmtId="0" fontId="77" fillId="14" borderId="4" xfId="0" applyFont="1" applyFill="1" applyBorder="1" applyAlignment="1">
      <alignment horizontal="center" vertical="center"/>
    </xf>
    <xf numFmtId="0" fontId="87" fillId="0" borderId="4" xfId="0" applyFont="1" applyBorder="1" applyAlignment="1">
      <alignment horizontal="center" vertical="center"/>
    </xf>
    <xf numFmtId="178" fontId="2" fillId="15" borderId="4" xfId="0" applyNumberFormat="1" applyFont="1" applyFill="1" applyBorder="1" applyAlignment="1">
      <alignment horizontal="center"/>
    </xf>
    <xf numFmtId="0" fontId="77" fillId="16" borderId="4" xfId="0" applyFont="1" applyFill="1" applyBorder="1" applyAlignment="1">
      <alignment horizontal="center" vertical="center"/>
    </xf>
    <xf numFmtId="0" fontId="85" fillId="17" borderId="4" xfId="0" applyFont="1" applyFill="1" applyBorder="1" applyAlignment="1">
      <alignment horizontal="center" vertical="center"/>
    </xf>
    <xf numFmtId="178" fontId="54" fillId="17" borderId="4" xfId="0" applyNumberFormat="1" applyFont="1" applyFill="1" applyBorder="1" applyAlignment="1">
      <alignment horizontal="center" vertical="center"/>
    </xf>
    <xf numFmtId="49" fontId="76" fillId="0" borderId="0" xfId="0" applyNumberFormat="1" applyFont="1" applyAlignment="1">
      <alignment horizontal="center" vertical="center"/>
    </xf>
    <xf numFmtId="3" fontId="9" fillId="0" borderId="0" xfId="0" applyNumberFormat="1" applyFont="1" applyAlignment="1">
      <alignment horizontal="right" vertical="center"/>
    </xf>
    <xf numFmtId="178" fontId="2" fillId="12" borderId="5" xfId="0" applyNumberFormat="1" applyFont="1" applyFill="1" applyBorder="1" applyAlignment="1" applyProtection="1">
      <alignment horizontal="center" vertical="center"/>
      <protection locked="0"/>
    </xf>
    <xf numFmtId="178" fontId="4" fillId="13" borderId="0" xfId="0" applyNumberFormat="1" applyFont="1" applyFill="1" applyAlignment="1">
      <alignment horizontal="center" vertical="center"/>
    </xf>
    <xf numFmtId="181" fontId="51" fillId="0" borderId="0" xfId="0" applyNumberFormat="1" applyFont="1" applyAlignment="1">
      <alignment horizontal="center" vertical="center"/>
    </xf>
    <xf numFmtId="178" fontId="2" fillId="11" borderId="0" xfId="0" applyNumberFormat="1" applyFont="1" applyFill="1" applyAlignment="1">
      <alignment horizontal="center" vertical="center"/>
    </xf>
    <xf numFmtId="181" fontId="80" fillId="0" borderId="0" xfId="0" applyNumberFormat="1" applyFont="1" applyAlignment="1">
      <alignment horizontal="center" vertical="center"/>
    </xf>
    <xf numFmtId="178" fontId="2" fillId="14" borderId="0" xfId="0" applyNumberFormat="1" applyFont="1" applyFill="1" applyAlignment="1">
      <alignment horizontal="center" vertical="center"/>
    </xf>
    <xf numFmtId="178" fontId="2" fillId="15" borderId="0" xfId="0" applyNumberFormat="1" applyFont="1" applyFill="1" applyAlignment="1">
      <alignment horizontal="center"/>
    </xf>
    <xf numFmtId="178" fontId="2" fillId="16" borderId="0" xfId="0" applyNumberFormat="1" applyFont="1" applyFill="1" applyAlignment="1">
      <alignment horizontal="center" vertical="center"/>
    </xf>
    <xf numFmtId="181" fontId="4" fillId="0" borderId="0" xfId="0" applyNumberFormat="1" applyFont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49" fontId="76" fillId="0" borderId="2" xfId="0" applyNumberFormat="1" applyFont="1" applyBorder="1" applyAlignment="1">
      <alignment horizontal="center" vertical="center"/>
    </xf>
    <xf numFmtId="3" fontId="9" fillId="0" borderId="2" xfId="0" applyNumberFormat="1" applyFont="1" applyBorder="1" applyAlignment="1">
      <alignment horizontal="right" vertical="center"/>
    </xf>
    <xf numFmtId="181" fontId="80" fillId="0" borderId="2" xfId="0" applyNumberFormat="1" applyFont="1" applyBorder="1" applyAlignment="1">
      <alignment horizontal="center" vertical="center"/>
    </xf>
    <xf numFmtId="0" fontId="90" fillId="0" borderId="0" xfId="0" applyFont="1" applyAlignment="1">
      <alignment vertical="center"/>
    </xf>
    <xf numFmtId="3" fontId="38" fillId="0" borderId="0" xfId="0" applyNumberFormat="1" applyFont="1" applyAlignment="1">
      <alignment horizontal="right" vertical="center"/>
    </xf>
    <xf numFmtId="0" fontId="91" fillId="0" borderId="0" xfId="0" applyFont="1" applyAlignment="1">
      <alignment horizontal="center" vertical="center"/>
    </xf>
    <xf numFmtId="0" fontId="55" fillId="0" borderId="0" xfId="0" applyFont="1" applyAlignment="1">
      <alignment horizontal="left" vertical="center"/>
    </xf>
    <xf numFmtId="0" fontId="85" fillId="0" borderId="0" xfId="0" applyFont="1" applyAlignment="1">
      <alignment horizontal="left" vertical="center"/>
    </xf>
    <xf numFmtId="0" fontId="87" fillId="0" borderId="0" xfId="0" applyFont="1" applyAlignment="1">
      <alignment horizontal="center" vertical="center"/>
    </xf>
    <xf numFmtId="0" fontId="92" fillId="0" borderId="0" xfId="0" applyFont="1" applyAlignment="1">
      <alignment horizontal="center" vertical="center"/>
    </xf>
    <xf numFmtId="0" fontId="77" fillId="0" borderId="0" xfId="0" applyFont="1" applyAlignment="1">
      <alignment horizontal="center" vertical="center"/>
    </xf>
    <xf numFmtId="188" fontId="87" fillId="0" borderId="0" xfId="1" applyNumberFormat="1" applyFont="1" applyFill="1" applyBorder="1" applyAlignment="1">
      <alignment horizontal="center" vertical="center"/>
    </xf>
    <xf numFmtId="178" fontId="80" fillId="0" borderId="0" xfId="0" applyNumberFormat="1" applyFont="1" applyAlignment="1">
      <alignment horizontal="center" vertical="center"/>
    </xf>
    <xf numFmtId="178" fontId="85" fillId="0" borderId="0" xfId="0" applyNumberFormat="1" applyFont="1" applyAlignment="1">
      <alignment horizontal="left" vertical="center"/>
    </xf>
    <xf numFmtId="3" fontId="85" fillId="0" borderId="0" xfId="0" applyNumberFormat="1" applyFont="1" applyAlignment="1">
      <alignment horizontal="left" vertical="center"/>
    </xf>
    <xf numFmtId="0" fontId="86" fillId="0" borderId="0" xfId="0" applyFont="1" applyAlignment="1">
      <alignment horizontal="center" vertical="center"/>
    </xf>
    <xf numFmtId="0" fontId="93" fillId="4" borderId="0" xfId="0" applyFont="1" applyFill="1" applyAlignment="1">
      <alignment horizontal="center" vertical="center"/>
    </xf>
    <xf numFmtId="3" fontId="94" fillId="0" borderId="0" xfId="0" applyNumberFormat="1" applyFont="1" applyAlignment="1">
      <alignment horizontal="center" vertical="center"/>
    </xf>
    <xf numFmtId="175" fontId="94" fillId="0" borderId="0" xfId="0" applyNumberFormat="1" applyFont="1" applyAlignment="1">
      <alignment horizontal="center" vertical="center"/>
    </xf>
    <xf numFmtId="167" fontId="94" fillId="0" borderId="0" xfId="0" applyNumberFormat="1" applyFont="1" applyAlignment="1">
      <alignment horizontal="center" vertical="center"/>
    </xf>
    <xf numFmtId="165" fontId="94" fillId="0" borderId="0" xfId="0" applyNumberFormat="1" applyFont="1" applyAlignment="1">
      <alignment horizontal="center" vertical="center"/>
    </xf>
    <xf numFmtId="178" fontId="8" fillId="0" borderId="3" xfId="0" applyNumberFormat="1" applyFont="1" applyBorder="1" applyAlignment="1">
      <alignment horizontal="center" vertical="center"/>
    </xf>
    <xf numFmtId="178" fontId="8" fillId="0" borderId="2" xfId="0" applyNumberFormat="1" applyFont="1" applyBorder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8.png"/><Relationship Id="rId2" Type="http://schemas.openxmlformats.org/officeDocument/2006/relationships/image" Target="../media/image27.png"/><Relationship Id="rId1" Type="http://schemas.openxmlformats.org/officeDocument/2006/relationships/image" Target="../media/image26.png"/><Relationship Id="rId6" Type="http://schemas.openxmlformats.org/officeDocument/2006/relationships/image" Target="../media/image31.png"/><Relationship Id="rId5" Type="http://schemas.openxmlformats.org/officeDocument/2006/relationships/image" Target="../media/image30.png"/><Relationship Id="rId4" Type="http://schemas.openxmlformats.org/officeDocument/2006/relationships/image" Target="../media/image29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469105</xdr:colOff>
      <xdr:row>57</xdr:row>
      <xdr:rowOff>124092</xdr:rowOff>
    </xdr:from>
    <xdr:ext cx="809624" cy="45720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0839CF6B-2C46-459E-8802-4BF3B2E44C96}"/>
                </a:ext>
              </a:extLst>
            </xdr:cNvPr>
            <xdr:cNvSpPr txBox="1"/>
          </xdr:nvSpPr>
          <xdr:spPr>
            <a:xfrm>
              <a:off x="7708105" y="23384142"/>
              <a:ext cx="809624" cy="4572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ctr">
              <a:spAutoFit/>
            </a:bodyPr>
            <a:lstStyle/>
            <a:p>
              <a:pPr algn="ctr"/>
              <a14:m>
                <m:oMathPara xmlns:m="http://schemas.openxmlformats.org/officeDocument/2006/math">
                  <m:oMathParaPr>
                    <m:jc m:val="center"/>
                  </m:oMathParaPr>
                  <m:oMath xmlns:m="http://schemas.openxmlformats.org/officeDocument/2006/math">
                    <m:f>
                      <m:fPr>
                        <m:ctrlPr>
                          <a:rPr lang="en-US" sz="1200" i="1">
                            <a:solidFill>
                              <a:schemeClr val="tx1">
                                <a:lumMod val="75000"/>
                                <a:lumOff val="25000"/>
                              </a:schemeClr>
                            </a:solidFill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en-US" sz="1200" i="1">
                                <a:solidFill>
                                  <a:schemeClr val="tx1">
                                    <a:lumMod val="75000"/>
                                    <a:lumOff val="25000"/>
                                  </a:schemeClr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en-US" sz="1200" b="0" i="1">
                                <a:solidFill>
                                  <a:schemeClr val="tx1">
                                    <a:lumMod val="75000"/>
                                    <a:lumOff val="25000"/>
                                  </a:schemeClr>
                                </a:solidFill>
                                <a:latin typeface="Cambria Math" panose="02040503050406030204" pitchFamily="18" charset="0"/>
                              </a:rPr>
                              <m:t>𝑙</m:t>
                            </m:r>
                          </m:e>
                          <m:sub>
                            <m:r>
                              <a:rPr lang="en-US" sz="1200" b="0" i="1">
                                <a:solidFill>
                                  <a:schemeClr val="tx1">
                                    <a:lumMod val="75000"/>
                                    <a:lumOff val="25000"/>
                                  </a:schemeClr>
                                </a:solidFill>
                                <a:latin typeface="Cambria Math" panose="02040503050406030204" pitchFamily="18" charset="0"/>
                              </a:rPr>
                              <m:t>𝑃</m:t>
                            </m:r>
                          </m:sub>
                        </m:sSub>
                      </m:num>
                      <m:den>
                        <m:r>
                          <a:rPr lang="en-US" sz="1200" i="1">
                            <a:solidFill>
                              <a:schemeClr val="tx1">
                                <a:lumMod val="75000"/>
                                <a:lumOff val="25000"/>
                              </a:schemeClr>
                            </a:solidFill>
                            <a:latin typeface="Cambria Math" panose="02040503050406030204" pitchFamily="18" charset="0"/>
                          </a:rPr>
                          <m:t>ƛ</m:t>
                        </m:r>
                      </m:den>
                    </m:f>
                    <m:f>
                      <m:fPr>
                        <m:ctrlPr>
                          <a:rPr lang="en-US" sz="1200" i="1">
                            <a:solidFill>
                              <a:schemeClr val="tx1">
                                <a:lumMod val="75000"/>
                                <a:lumOff val="25000"/>
                              </a:schemeClr>
                            </a:solidFill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n-US" sz="1200" b="0" i="1">
                            <a:solidFill>
                              <a:schemeClr val="tx1">
                                <a:lumMod val="75000"/>
                                <a:lumOff val="25000"/>
                              </a:schemeClr>
                            </a:solidFill>
                            <a:latin typeface="Cambria Math" panose="02040503050406030204" pitchFamily="18" charset="0"/>
                          </a:rPr>
                          <m:t>𝑣</m:t>
                        </m:r>
                      </m:num>
                      <m:den>
                        <m:r>
                          <a:rPr lang="en-US" sz="1200" b="0" i="1">
                            <a:solidFill>
                              <a:schemeClr val="tx1">
                                <a:lumMod val="75000"/>
                                <a:lumOff val="25000"/>
                              </a:schemeClr>
                            </a:solidFill>
                            <a:latin typeface="Cambria Math" panose="02040503050406030204" pitchFamily="18" charset="0"/>
                          </a:rPr>
                          <m:t>𝑐</m:t>
                        </m:r>
                      </m:den>
                    </m:f>
                    <m:sSub>
                      <m:sSubPr>
                        <m:ctrlPr>
                          <a:rPr lang="en-US" sz="1200" i="1">
                            <a:solidFill>
                              <a:schemeClr val="tx1">
                                <a:lumMod val="75000"/>
                                <a:lumOff val="25000"/>
                              </a:schemeClr>
                            </a:solidFill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200" b="0" i="1">
                            <a:solidFill>
                              <a:schemeClr val="tx1">
                                <a:lumMod val="75000"/>
                                <a:lumOff val="25000"/>
                              </a:schemeClr>
                            </a:solidFill>
                            <a:latin typeface="Cambria Math" panose="02040503050406030204" pitchFamily="18" charset="0"/>
                          </a:rPr>
                          <m:t>𝐸</m:t>
                        </m:r>
                      </m:e>
                      <m:sub>
                        <m:r>
                          <a:rPr lang="en-US" sz="1200" b="0" i="1">
                            <a:solidFill>
                              <a:schemeClr val="tx1">
                                <a:lumMod val="75000"/>
                                <a:lumOff val="25000"/>
                              </a:schemeClr>
                            </a:solidFill>
                            <a:latin typeface="Cambria Math" panose="02040503050406030204" pitchFamily="18" charset="0"/>
                          </a:rPr>
                          <m:t>𝑃</m:t>
                        </m:r>
                      </m:sub>
                    </m:sSub>
                  </m:oMath>
                </m:oMathPara>
              </a14:m>
              <a:endParaRPr lang="en-US" sz="1200">
                <a:solidFill>
                  <a:schemeClr val="tx1">
                    <a:lumMod val="75000"/>
                    <a:lumOff val="25000"/>
                  </a:schemeClr>
                </a:solidFill>
              </a:endParaRPr>
            </a:p>
          </xdr:txBody>
        </xdr:sp>
      </mc:Choice>
      <mc:Fallback xmlns="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0839CF6B-2C46-459E-8802-4BF3B2E44C96}"/>
                </a:ext>
              </a:extLst>
            </xdr:cNvPr>
            <xdr:cNvSpPr txBox="1"/>
          </xdr:nvSpPr>
          <xdr:spPr>
            <a:xfrm>
              <a:off x="7708105" y="23384142"/>
              <a:ext cx="809624" cy="4572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ctr">
              <a:spAutoFit/>
            </a:bodyPr>
            <a:lstStyle/>
            <a:p>
              <a:pPr algn="ctr"/>
              <a:r>
                <a:rPr lang="en-US" sz="1200" b="0" i="0">
                  <a:solidFill>
                    <a:schemeClr val="tx1">
                      <a:lumMod val="75000"/>
                      <a:lumOff val="25000"/>
                    </a:schemeClr>
                  </a:solidFill>
                  <a:latin typeface="Cambria Math" panose="02040503050406030204" pitchFamily="18" charset="0"/>
                </a:rPr>
                <a:t>𝑙_𝑃/</a:t>
              </a:r>
              <a:r>
                <a:rPr lang="en-US" sz="1200" i="0">
                  <a:solidFill>
                    <a:schemeClr val="tx1">
                      <a:lumMod val="75000"/>
                      <a:lumOff val="25000"/>
                    </a:schemeClr>
                  </a:solidFill>
                  <a:latin typeface="Cambria Math" panose="02040503050406030204" pitchFamily="18" charset="0"/>
                </a:rPr>
                <a:t>ƛ </a:t>
              </a:r>
              <a:r>
                <a:rPr lang="en-US" sz="1200" b="0" i="0">
                  <a:solidFill>
                    <a:schemeClr val="tx1">
                      <a:lumMod val="75000"/>
                      <a:lumOff val="25000"/>
                    </a:schemeClr>
                  </a:solidFill>
                  <a:latin typeface="Cambria Math" panose="02040503050406030204" pitchFamily="18" charset="0"/>
                </a:rPr>
                <a:t> 𝑣/𝑐 𝐸_𝑃</a:t>
              </a:r>
              <a:endParaRPr lang="en-US" sz="1200">
                <a:solidFill>
                  <a:schemeClr val="tx1">
                    <a:lumMod val="75000"/>
                    <a:lumOff val="25000"/>
                  </a:schemeClr>
                </a:solidFill>
              </a:endParaRPr>
            </a:p>
          </xdr:txBody>
        </xdr:sp>
      </mc:Fallback>
    </mc:AlternateContent>
    <xdr:clientData/>
  </xdr:oneCellAnchor>
  <xdr:oneCellAnchor>
    <xdr:from>
      <xdr:col>5</xdr:col>
      <xdr:colOff>390525</xdr:colOff>
      <xdr:row>60</xdr:row>
      <xdr:rowOff>129079</xdr:rowOff>
    </xdr:from>
    <xdr:ext cx="966785" cy="45720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773F2D84-1620-4F78-B582-3F818193DAFC}"/>
                </a:ext>
              </a:extLst>
            </xdr:cNvPr>
            <xdr:cNvSpPr txBox="1"/>
          </xdr:nvSpPr>
          <xdr:spPr>
            <a:xfrm>
              <a:off x="7629525" y="25475104"/>
              <a:ext cx="966785" cy="4572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ctr">
              <a:spAutoFit/>
            </a:bodyPr>
            <a:lstStyle/>
            <a:p>
              <a:pPr algn="ctr"/>
              <a14:m>
                <m:oMathPara xmlns:m="http://schemas.openxmlformats.org/officeDocument/2006/math">
                  <m:oMathParaPr>
                    <m:jc m:val="center"/>
                  </m:oMathParaPr>
                  <m:oMath xmlns:m="http://schemas.openxmlformats.org/officeDocument/2006/math">
                    <m:f>
                      <m:fPr>
                        <m:ctrlPr>
                          <a:rPr lang="en-US" sz="1200" i="1">
                            <a:solidFill>
                              <a:schemeClr val="tx1">
                                <a:lumMod val="75000"/>
                                <a:lumOff val="25000"/>
                              </a:schemeClr>
                            </a:solidFill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n-US" sz="1200" b="0" i="1">
                            <a:solidFill>
                              <a:schemeClr val="tx1">
                                <a:lumMod val="75000"/>
                                <a:lumOff val="25000"/>
                              </a:schemeClr>
                            </a:solidFill>
                            <a:latin typeface="Cambria Math" panose="02040503050406030204" pitchFamily="18" charset="0"/>
                          </a:rPr>
                          <m:t>1</m:t>
                        </m:r>
                      </m:num>
                      <m:den>
                        <m:r>
                          <a:rPr lang="en-US" sz="1200" b="0" i="1">
                            <a:solidFill>
                              <a:schemeClr val="tx1">
                                <a:lumMod val="75000"/>
                                <a:lumOff val="25000"/>
                              </a:schemeClr>
                            </a:solidFill>
                            <a:latin typeface="Cambria Math" panose="02040503050406030204" pitchFamily="18" charset="0"/>
                          </a:rPr>
                          <m:t>2</m:t>
                        </m:r>
                      </m:den>
                    </m:f>
                    <m:f>
                      <m:fPr>
                        <m:ctrlPr>
                          <a:rPr lang="en-US" sz="1200" i="1">
                            <a:solidFill>
                              <a:schemeClr val="tx1">
                                <a:lumMod val="75000"/>
                                <a:lumOff val="25000"/>
                              </a:schemeClr>
                            </a:solidFill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en-US" sz="1200" i="1">
                                <a:solidFill>
                                  <a:schemeClr val="tx1">
                                    <a:lumMod val="75000"/>
                                    <a:lumOff val="25000"/>
                                  </a:schemeClr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en-US" sz="1200" b="0" i="1">
                                <a:solidFill>
                                  <a:schemeClr val="tx1">
                                    <a:lumMod val="75000"/>
                                    <a:lumOff val="25000"/>
                                  </a:schemeClr>
                                </a:solidFill>
                                <a:latin typeface="Cambria Math" panose="02040503050406030204" pitchFamily="18" charset="0"/>
                              </a:rPr>
                              <m:t>𝑙</m:t>
                            </m:r>
                          </m:e>
                          <m:sub>
                            <m:r>
                              <a:rPr lang="en-US" sz="1200" b="0" i="1">
                                <a:solidFill>
                                  <a:schemeClr val="tx1">
                                    <a:lumMod val="75000"/>
                                    <a:lumOff val="25000"/>
                                  </a:schemeClr>
                                </a:solidFill>
                                <a:latin typeface="Cambria Math" panose="02040503050406030204" pitchFamily="18" charset="0"/>
                              </a:rPr>
                              <m:t>𝑃</m:t>
                            </m:r>
                          </m:sub>
                        </m:sSub>
                      </m:num>
                      <m:den>
                        <m:sSub>
                          <m:sSubPr>
                            <m:ctrlPr>
                              <a:rPr lang="en-US" sz="1200" i="1">
                                <a:solidFill>
                                  <a:schemeClr val="tx1">
                                    <a:lumMod val="75000"/>
                                    <a:lumOff val="25000"/>
                                  </a:schemeClr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en-US" sz="1200" i="1">
                                <a:solidFill>
                                  <a:schemeClr val="tx1">
                                    <a:lumMod val="75000"/>
                                    <a:lumOff val="25000"/>
                                  </a:schemeClr>
                                </a:solidFill>
                                <a:latin typeface="Cambria Math" panose="02040503050406030204" pitchFamily="18" charset="0"/>
                              </a:rPr>
                              <m:t>ƛ</m:t>
                            </m:r>
                          </m:e>
                          <m:sub>
                            <m:r>
                              <a:rPr lang="en-US" sz="1200" b="0" i="1">
                                <a:solidFill>
                                  <a:schemeClr val="tx1">
                                    <a:lumMod val="75000"/>
                                    <a:lumOff val="25000"/>
                                  </a:schemeClr>
                                </a:solidFill>
                                <a:latin typeface="Cambria Math" panose="02040503050406030204" pitchFamily="18" charset="0"/>
                              </a:rPr>
                              <m:t>𝐶</m:t>
                            </m:r>
                          </m:sub>
                        </m:sSub>
                      </m:den>
                    </m:f>
                    <m:f>
                      <m:fPr>
                        <m:ctrlPr>
                          <a:rPr lang="en-US" sz="1200" i="1">
                            <a:solidFill>
                              <a:schemeClr val="tx1">
                                <a:lumMod val="75000"/>
                                <a:lumOff val="25000"/>
                              </a:schemeClr>
                            </a:solidFill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en-US" sz="1200" i="1">
                                <a:solidFill>
                                  <a:schemeClr val="tx1">
                                    <a:lumMod val="75000"/>
                                    <a:lumOff val="25000"/>
                                  </a:schemeClr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en-US" sz="1200" i="1">
                                <a:solidFill>
                                  <a:schemeClr val="tx1">
                                    <a:lumMod val="75000"/>
                                    <a:lumOff val="25000"/>
                                  </a:schemeClr>
                                </a:solidFill>
                                <a:latin typeface="Cambria Math" panose="02040503050406030204" pitchFamily="18" charset="0"/>
                              </a:rPr>
                              <m:t>ƛ</m:t>
                            </m:r>
                          </m:e>
                          <m:sub>
                            <m:r>
                              <a:rPr lang="en-US" sz="1200" b="0" i="1">
                                <a:solidFill>
                                  <a:schemeClr val="tx1">
                                    <a:lumMod val="75000"/>
                                    <a:lumOff val="25000"/>
                                  </a:schemeClr>
                                </a:solidFill>
                                <a:latin typeface="Cambria Math" panose="02040503050406030204" pitchFamily="18" charset="0"/>
                              </a:rPr>
                              <m:t>𝐶</m:t>
                            </m:r>
                          </m:sub>
                        </m:sSub>
                      </m:num>
                      <m:den>
                        <m:r>
                          <a:rPr lang="en-US" sz="1200" i="1">
                            <a:solidFill>
                              <a:schemeClr val="tx1">
                                <a:lumMod val="75000"/>
                                <a:lumOff val="25000"/>
                              </a:schemeClr>
                            </a:solidFill>
                            <a:latin typeface="Cambria Math" panose="02040503050406030204" pitchFamily="18" charset="0"/>
                          </a:rPr>
                          <m:t>ƛ</m:t>
                        </m:r>
                      </m:den>
                    </m:f>
                    <m:f>
                      <m:fPr>
                        <m:ctrlPr>
                          <a:rPr lang="en-US" sz="1200" i="1">
                            <a:solidFill>
                              <a:schemeClr val="tx1">
                                <a:lumMod val="75000"/>
                                <a:lumOff val="25000"/>
                              </a:schemeClr>
                            </a:solidFill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n-US" sz="1200" b="0" i="1">
                            <a:solidFill>
                              <a:schemeClr val="tx1">
                                <a:lumMod val="75000"/>
                                <a:lumOff val="25000"/>
                              </a:schemeClr>
                            </a:solidFill>
                            <a:latin typeface="Cambria Math" panose="02040503050406030204" pitchFamily="18" charset="0"/>
                          </a:rPr>
                          <m:t>𝑣</m:t>
                        </m:r>
                      </m:num>
                      <m:den>
                        <m:r>
                          <a:rPr lang="en-US" sz="1200" b="0" i="1">
                            <a:solidFill>
                              <a:schemeClr val="tx1">
                                <a:lumMod val="75000"/>
                                <a:lumOff val="25000"/>
                              </a:schemeClr>
                            </a:solidFill>
                            <a:latin typeface="Cambria Math" panose="02040503050406030204" pitchFamily="18" charset="0"/>
                          </a:rPr>
                          <m:t>𝑐</m:t>
                        </m:r>
                      </m:den>
                    </m:f>
                    <m:sSub>
                      <m:sSubPr>
                        <m:ctrlPr>
                          <a:rPr lang="en-US" sz="1200" i="1">
                            <a:solidFill>
                              <a:schemeClr val="tx1">
                                <a:lumMod val="75000"/>
                                <a:lumOff val="25000"/>
                              </a:schemeClr>
                            </a:solidFill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200" b="0" i="1">
                            <a:solidFill>
                              <a:schemeClr val="tx1">
                                <a:lumMod val="75000"/>
                                <a:lumOff val="25000"/>
                              </a:schemeClr>
                            </a:solidFill>
                            <a:latin typeface="Cambria Math" panose="02040503050406030204" pitchFamily="18" charset="0"/>
                          </a:rPr>
                          <m:t>𝐸</m:t>
                        </m:r>
                      </m:e>
                      <m:sub>
                        <m:r>
                          <a:rPr lang="en-US" sz="1200" b="0" i="1">
                            <a:solidFill>
                              <a:schemeClr val="tx1">
                                <a:lumMod val="75000"/>
                                <a:lumOff val="25000"/>
                              </a:schemeClr>
                            </a:solidFill>
                            <a:latin typeface="Cambria Math" panose="02040503050406030204" pitchFamily="18" charset="0"/>
                          </a:rPr>
                          <m:t>𝑃</m:t>
                        </m:r>
                      </m:sub>
                    </m:sSub>
                  </m:oMath>
                </m:oMathPara>
              </a14:m>
              <a:endParaRPr lang="en-US" sz="1200">
                <a:solidFill>
                  <a:schemeClr val="tx1">
                    <a:lumMod val="75000"/>
                    <a:lumOff val="25000"/>
                  </a:schemeClr>
                </a:solidFill>
              </a:endParaRPr>
            </a:p>
          </xdr:txBody>
        </xdr:sp>
      </mc:Choice>
      <mc:Fallback xmlns="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773F2D84-1620-4F78-B582-3F818193DAFC}"/>
                </a:ext>
              </a:extLst>
            </xdr:cNvPr>
            <xdr:cNvSpPr txBox="1"/>
          </xdr:nvSpPr>
          <xdr:spPr>
            <a:xfrm>
              <a:off x="7629525" y="25475104"/>
              <a:ext cx="966785" cy="4572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ctr">
              <a:spAutoFit/>
            </a:bodyPr>
            <a:lstStyle/>
            <a:p>
              <a:pPr algn="ctr"/>
              <a:r>
                <a:rPr lang="en-US" sz="1200" b="0" i="0">
                  <a:solidFill>
                    <a:schemeClr val="tx1">
                      <a:lumMod val="75000"/>
                      <a:lumOff val="25000"/>
                    </a:schemeClr>
                  </a:solidFill>
                  <a:latin typeface="Cambria Math" panose="02040503050406030204" pitchFamily="18" charset="0"/>
                </a:rPr>
                <a:t>1/2 </a:t>
              </a:r>
              <a:r>
                <a:rPr lang="en-US" sz="1200" i="0">
                  <a:solidFill>
                    <a:schemeClr val="tx1">
                      <a:lumMod val="75000"/>
                      <a:lumOff val="25000"/>
                    </a:schemeClr>
                  </a:solidFill>
                  <a:latin typeface="Cambria Math" panose="02040503050406030204" pitchFamily="18" charset="0"/>
                </a:rPr>
                <a:t> </a:t>
              </a:r>
              <a:r>
                <a:rPr lang="en-US" sz="1200" b="0" i="0">
                  <a:solidFill>
                    <a:schemeClr val="tx1">
                      <a:lumMod val="75000"/>
                      <a:lumOff val="25000"/>
                    </a:schemeClr>
                  </a:solidFill>
                  <a:latin typeface="Cambria Math" panose="02040503050406030204" pitchFamily="18" charset="0"/>
                </a:rPr>
                <a:t>𝑙_𝑃/</a:t>
              </a:r>
              <a:r>
                <a:rPr lang="en-US" sz="1200" i="0">
                  <a:solidFill>
                    <a:schemeClr val="tx1">
                      <a:lumMod val="75000"/>
                      <a:lumOff val="25000"/>
                    </a:schemeClr>
                  </a:solidFill>
                  <a:latin typeface="Cambria Math" panose="02040503050406030204" pitchFamily="18" charset="0"/>
                </a:rPr>
                <a:t>ƛ_</a:t>
              </a:r>
              <a:r>
                <a:rPr lang="en-US" sz="1200" b="0" i="0">
                  <a:solidFill>
                    <a:schemeClr val="tx1">
                      <a:lumMod val="75000"/>
                      <a:lumOff val="25000"/>
                    </a:schemeClr>
                  </a:solidFill>
                  <a:latin typeface="Cambria Math" panose="02040503050406030204" pitchFamily="18" charset="0"/>
                </a:rPr>
                <a:t>𝐶  </a:t>
              </a:r>
              <a:r>
                <a:rPr lang="en-US" sz="1200" i="0">
                  <a:solidFill>
                    <a:schemeClr val="tx1">
                      <a:lumMod val="75000"/>
                      <a:lumOff val="25000"/>
                    </a:schemeClr>
                  </a:solidFill>
                  <a:latin typeface="Cambria Math" panose="02040503050406030204" pitchFamily="18" charset="0"/>
                </a:rPr>
                <a:t> ƛ_</a:t>
              </a:r>
              <a:r>
                <a:rPr lang="en-US" sz="1200" b="0" i="0">
                  <a:solidFill>
                    <a:schemeClr val="tx1">
                      <a:lumMod val="75000"/>
                      <a:lumOff val="25000"/>
                    </a:schemeClr>
                  </a:solidFill>
                  <a:latin typeface="Cambria Math" panose="02040503050406030204" pitchFamily="18" charset="0"/>
                </a:rPr>
                <a:t>𝐶/</a:t>
              </a:r>
              <a:r>
                <a:rPr lang="en-US" sz="1200" i="0">
                  <a:solidFill>
                    <a:schemeClr val="tx1">
                      <a:lumMod val="75000"/>
                      <a:lumOff val="25000"/>
                    </a:schemeClr>
                  </a:solidFill>
                  <a:latin typeface="Cambria Math" panose="02040503050406030204" pitchFamily="18" charset="0"/>
                </a:rPr>
                <a:t>ƛ </a:t>
              </a:r>
              <a:r>
                <a:rPr lang="en-US" sz="1200" b="0" i="0">
                  <a:solidFill>
                    <a:schemeClr val="tx1">
                      <a:lumMod val="75000"/>
                      <a:lumOff val="25000"/>
                    </a:schemeClr>
                  </a:solidFill>
                  <a:latin typeface="Cambria Math" panose="02040503050406030204" pitchFamily="18" charset="0"/>
                </a:rPr>
                <a:t> 𝑣/𝑐 𝐸_𝑃</a:t>
              </a:r>
              <a:endParaRPr lang="en-US" sz="1200">
                <a:solidFill>
                  <a:schemeClr val="tx1">
                    <a:lumMod val="75000"/>
                    <a:lumOff val="25000"/>
                  </a:schemeClr>
                </a:solidFill>
              </a:endParaRPr>
            </a:p>
          </xdr:txBody>
        </xdr:sp>
      </mc:Fallback>
    </mc:AlternateContent>
    <xdr:clientData/>
  </xdr:oneCellAnchor>
  <xdr:oneCellAnchor>
    <xdr:from>
      <xdr:col>3</xdr:col>
      <xdr:colOff>482023</xdr:colOff>
      <xdr:row>57</xdr:row>
      <xdr:rowOff>124092</xdr:rowOff>
    </xdr:from>
    <xdr:ext cx="809624" cy="45720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TextBox 3">
              <a:extLst>
                <a:ext uri="{FF2B5EF4-FFF2-40B4-BE49-F238E27FC236}">
                  <a16:creationId xmlns:a16="http://schemas.microsoft.com/office/drawing/2014/main" id="{D91CC0CE-E493-4735-9A6C-CB7B0FD80474}"/>
                </a:ext>
              </a:extLst>
            </xdr:cNvPr>
            <xdr:cNvSpPr txBox="1"/>
          </xdr:nvSpPr>
          <xdr:spPr>
            <a:xfrm>
              <a:off x="4292023" y="23384142"/>
              <a:ext cx="809624" cy="4572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ctr">
              <a:spAutoFit/>
            </a:bodyPr>
            <a:lstStyle/>
            <a:p>
              <a:pPr algn="ctr"/>
              <a14:m>
                <m:oMathPara xmlns:m="http://schemas.openxmlformats.org/officeDocument/2006/math">
                  <m:oMathParaPr>
                    <m:jc m:val="center"/>
                  </m:oMathParaPr>
                  <m:oMath xmlns:m="http://schemas.openxmlformats.org/officeDocument/2006/math">
                    <m:f>
                      <m:fPr>
                        <m:ctrlPr>
                          <a:rPr lang="en-US" sz="1200" i="1">
                            <a:solidFill>
                              <a:schemeClr val="tx1">
                                <a:lumMod val="75000"/>
                                <a:lumOff val="25000"/>
                              </a:schemeClr>
                            </a:solidFill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en-US" sz="1200" i="1">
                                <a:solidFill>
                                  <a:schemeClr val="tx1">
                                    <a:lumMod val="75000"/>
                                    <a:lumOff val="25000"/>
                                  </a:schemeClr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en-US" sz="1200" b="0" i="1">
                                <a:solidFill>
                                  <a:schemeClr val="tx1">
                                    <a:lumMod val="75000"/>
                                    <a:lumOff val="25000"/>
                                  </a:schemeClr>
                                </a:solidFill>
                                <a:latin typeface="Cambria Math" panose="02040503050406030204" pitchFamily="18" charset="0"/>
                              </a:rPr>
                              <m:t>𝑙</m:t>
                            </m:r>
                          </m:e>
                          <m:sub>
                            <m:r>
                              <a:rPr lang="en-US" sz="1200" b="0" i="1">
                                <a:solidFill>
                                  <a:schemeClr val="tx1">
                                    <a:lumMod val="75000"/>
                                    <a:lumOff val="25000"/>
                                  </a:schemeClr>
                                </a:solidFill>
                                <a:latin typeface="Cambria Math" panose="02040503050406030204" pitchFamily="18" charset="0"/>
                              </a:rPr>
                              <m:t>𝑃</m:t>
                            </m:r>
                          </m:sub>
                        </m:sSub>
                      </m:num>
                      <m:den>
                        <m:r>
                          <a:rPr lang="en-US" sz="1200" i="1">
                            <a:solidFill>
                              <a:schemeClr val="tx1">
                                <a:lumMod val="75000"/>
                                <a:lumOff val="25000"/>
                              </a:schemeClr>
                            </a:solidFill>
                            <a:latin typeface="Cambria Math" panose="02040503050406030204" pitchFamily="18" charset="0"/>
                          </a:rPr>
                          <m:t>ƛ</m:t>
                        </m:r>
                      </m:den>
                    </m:f>
                    <m:sSub>
                      <m:sSubPr>
                        <m:ctrlPr>
                          <a:rPr lang="en-US" sz="1200" i="1">
                            <a:solidFill>
                              <a:schemeClr val="tx1">
                                <a:lumMod val="75000"/>
                                <a:lumOff val="25000"/>
                              </a:schemeClr>
                            </a:solidFill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200" b="0" i="1">
                            <a:solidFill>
                              <a:schemeClr val="tx1">
                                <a:lumMod val="75000"/>
                                <a:lumOff val="25000"/>
                              </a:schemeClr>
                            </a:solidFill>
                            <a:latin typeface="Cambria Math" panose="02040503050406030204" pitchFamily="18" charset="0"/>
                          </a:rPr>
                          <m:t>𝑚</m:t>
                        </m:r>
                      </m:e>
                      <m:sub>
                        <m:r>
                          <a:rPr lang="en-US" sz="1200" b="0" i="1">
                            <a:solidFill>
                              <a:schemeClr val="tx1">
                                <a:lumMod val="75000"/>
                                <a:lumOff val="25000"/>
                              </a:schemeClr>
                            </a:solidFill>
                            <a:latin typeface="Cambria Math" panose="02040503050406030204" pitchFamily="18" charset="0"/>
                          </a:rPr>
                          <m:t>𝑃</m:t>
                        </m:r>
                      </m:sub>
                    </m:sSub>
                    <m:r>
                      <a:rPr lang="en-US" sz="1200" b="0" i="1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Cambria Math" panose="02040503050406030204" pitchFamily="18" charset="0"/>
                      </a:rPr>
                      <m:t>𝑐</m:t>
                    </m:r>
                  </m:oMath>
                </m:oMathPara>
              </a14:m>
              <a:endParaRPr lang="en-US" sz="1200">
                <a:solidFill>
                  <a:schemeClr val="tx1">
                    <a:lumMod val="75000"/>
                    <a:lumOff val="25000"/>
                  </a:schemeClr>
                </a:solidFill>
              </a:endParaRPr>
            </a:p>
          </xdr:txBody>
        </xdr:sp>
      </mc:Choice>
      <mc:Fallback xmlns="">
        <xdr:sp macro="" textlink="">
          <xdr:nvSpPr>
            <xdr:cNvPr id="4" name="TextBox 3">
              <a:extLst>
                <a:ext uri="{FF2B5EF4-FFF2-40B4-BE49-F238E27FC236}">
                  <a16:creationId xmlns:a16="http://schemas.microsoft.com/office/drawing/2014/main" id="{D91CC0CE-E493-4735-9A6C-CB7B0FD80474}"/>
                </a:ext>
              </a:extLst>
            </xdr:cNvPr>
            <xdr:cNvSpPr txBox="1"/>
          </xdr:nvSpPr>
          <xdr:spPr>
            <a:xfrm>
              <a:off x="4292023" y="23384142"/>
              <a:ext cx="809624" cy="4572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ctr">
              <a:spAutoFit/>
            </a:bodyPr>
            <a:lstStyle/>
            <a:p>
              <a:pPr algn="ctr"/>
              <a:r>
                <a:rPr lang="en-US" sz="1200" b="0" i="0">
                  <a:solidFill>
                    <a:schemeClr val="tx1">
                      <a:lumMod val="75000"/>
                      <a:lumOff val="25000"/>
                    </a:schemeClr>
                  </a:solidFill>
                  <a:latin typeface="Cambria Math" panose="02040503050406030204" pitchFamily="18" charset="0"/>
                </a:rPr>
                <a:t>𝑙_𝑃/</a:t>
              </a:r>
              <a:r>
                <a:rPr lang="en-US" sz="1200" i="0">
                  <a:solidFill>
                    <a:schemeClr val="tx1">
                      <a:lumMod val="75000"/>
                      <a:lumOff val="25000"/>
                    </a:schemeClr>
                  </a:solidFill>
                  <a:latin typeface="Cambria Math" panose="02040503050406030204" pitchFamily="18" charset="0"/>
                </a:rPr>
                <a:t>ƛ </a:t>
              </a:r>
              <a:r>
                <a:rPr lang="en-US" sz="1200" b="0" i="0">
                  <a:solidFill>
                    <a:schemeClr val="tx1">
                      <a:lumMod val="75000"/>
                      <a:lumOff val="25000"/>
                    </a:schemeClr>
                  </a:solidFill>
                  <a:latin typeface="Cambria Math" panose="02040503050406030204" pitchFamily="18" charset="0"/>
                </a:rPr>
                <a:t>𝑚_𝑃 𝑐</a:t>
              </a:r>
              <a:endParaRPr lang="en-US" sz="1200">
                <a:solidFill>
                  <a:schemeClr val="tx1">
                    <a:lumMod val="75000"/>
                    <a:lumOff val="25000"/>
                  </a:schemeClr>
                </a:solidFill>
              </a:endParaRPr>
            </a:p>
          </xdr:txBody>
        </xdr:sp>
      </mc:Fallback>
    </mc:AlternateContent>
    <xdr:clientData/>
  </xdr:oneCellAnchor>
  <xdr:oneCellAnchor>
    <xdr:from>
      <xdr:col>4</xdr:col>
      <xdr:colOff>497417</xdr:colOff>
      <xdr:row>57</xdr:row>
      <xdr:rowOff>124092</xdr:rowOff>
    </xdr:from>
    <xdr:ext cx="809624" cy="45720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TextBox 4">
              <a:extLst>
                <a:ext uri="{FF2B5EF4-FFF2-40B4-BE49-F238E27FC236}">
                  <a16:creationId xmlns:a16="http://schemas.microsoft.com/office/drawing/2014/main" id="{A4F2233C-F96D-4862-A335-E5B808BAEF0F}"/>
                </a:ext>
              </a:extLst>
            </xdr:cNvPr>
            <xdr:cNvSpPr txBox="1"/>
          </xdr:nvSpPr>
          <xdr:spPr>
            <a:xfrm>
              <a:off x="6021917" y="23384142"/>
              <a:ext cx="809624" cy="4572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ctr">
              <a:noAutofit/>
            </a:bodyPr>
            <a:lstStyle/>
            <a:p>
              <a:pPr algn="ctr"/>
              <a14:m>
                <m:oMathPara xmlns:m="http://schemas.openxmlformats.org/officeDocument/2006/math">
                  <m:oMathParaPr>
                    <m:jc m:val="center"/>
                  </m:oMathParaPr>
                  <m:oMath xmlns:m="http://schemas.openxmlformats.org/officeDocument/2006/math">
                    <m:f>
                      <m:fPr>
                        <m:ctrlPr>
                          <a:rPr lang="en-US" sz="1200" i="1">
                            <a:solidFill>
                              <a:schemeClr val="tx1">
                                <a:lumMod val="75000"/>
                                <a:lumOff val="25000"/>
                              </a:schemeClr>
                            </a:solidFill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n-US" sz="1200" i="1">
                            <a:solidFill>
                              <a:schemeClr val="tx1">
                                <a:lumMod val="75000"/>
                                <a:lumOff val="25000"/>
                              </a:schemeClr>
                            </a:solidFill>
                            <a:latin typeface="Cambria Math" panose="02040503050406030204" pitchFamily="18" charset="0"/>
                          </a:rPr>
                          <m:t>ƛ</m:t>
                        </m:r>
                      </m:num>
                      <m:den>
                        <m:sSub>
                          <m:sSubPr>
                            <m:ctrlPr>
                              <a:rPr lang="en-US" sz="1200" i="1">
                                <a:solidFill>
                                  <a:schemeClr val="tx1">
                                    <a:lumMod val="75000"/>
                                    <a:lumOff val="25000"/>
                                  </a:schemeClr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en-US" sz="1200" b="0" i="1">
                                <a:solidFill>
                                  <a:schemeClr val="tx1">
                                    <a:lumMod val="75000"/>
                                    <a:lumOff val="25000"/>
                                  </a:schemeClr>
                                </a:solidFill>
                                <a:latin typeface="Cambria Math" panose="02040503050406030204" pitchFamily="18" charset="0"/>
                              </a:rPr>
                              <m:t>𝑙</m:t>
                            </m:r>
                          </m:e>
                          <m:sub>
                            <m:r>
                              <a:rPr lang="en-US" sz="1200" b="0" i="1">
                                <a:solidFill>
                                  <a:schemeClr val="tx1">
                                    <a:lumMod val="75000"/>
                                    <a:lumOff val="25000"/>
                                  </a:schemeClr>
                                </a:solidFill>
                                <a:latin typeface="Cambria Math" panose="02040503050406030204" pitchFamily="18" charset="0"/>
                              </a:rPr>
                              <m:t>𝑃</m:t>
                            </m:r>
                          </m:sub>
                        </m:sSub>
                      </m:den>
                    </m:f>
                    <m:f>
                      <m:fPr>
                        <m:ctrlPr>
                          <a:rPr lang="en-US" sz="1200" i="1">
                            <a:solidFill>
                              <a:schemeClr val="tx1">
                                <a:lumMod val="75000"/>
                                <a:lumOff val="25000"/>
                              </a:schemeClr>
                            </a:solidFill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n-US" sz="1200" b="0" i="1">
                            <a:solidFill>
                              <a:schemeClr val="tx1">
                                <a:lumMod val="75000"/>
                                <a:lumOff val="25000"/>
                              </a:schemeClr>
                            </a:solidFill>
                            <a:latin typeface="Cambria Math" panose="02040503050406030204" pitchFamily="18" charset="0"/>
                          </a:rPr>
                          <m:t>𝑐</m:t>
                        </m:r>
                      </m:num>
                      <m:den>
                        <m:r>
                          <a:rPr lang="en-US" sz="1200" b="0" i="1">
                            <a:solidFill>
                              <a:schemeClr val="tx1">
                                <a:lumMod val="75000"/>
                                <a:lumOff val="25000"/>
                              </a:schemeClr>
                            </a:solidFill>
                            <a:latin typeface="Cambria Math" panose="02040503050406030204" pitchFamily="18" charset="0"/>
                          </a:rPr>
                          <m:t>𝑣</m:t>
                        </m:r>
                      </m:den>
                    </m:f>
                    <m:sSub>
                      <m:sSubPr>
                        <m:ctrlPr>
                          <a:rPr lang="en-US" sz="1200" i="1">
                            <a:solidFill>
                              <a:schemeClr val="tx1">
                                <a:lumMod val="75000"/>
                                <a:lumOff val="25000"/>
                              </a:schemeClr>
                            </a:solidFill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200" b="0" i="1">
                            <a:solidFill>
                              <a:schemeClr val="tx1">
                                <a:lumMod val="75000"/>
                                <a:lumOff val="25000"/>
                              </a:schemeClr>
                            </a:solidFill>
                            <a:latin typeface="Cambria Math" panose="02040503050406030204" pitchFamily="18" charset="0"/>
                          </a:rPr>
                          <m:t>𝑡</m:t>
                        </m:r>
                      </m:e>
                      <m:sub>
                        <m:r>
                          <a:rPr lang="en-US" sz="1200" b="0" i="1">
                            <a:solidFill>
                              <a:schemeClr val="tx1">
                                <a:lumMod val="75000"/>
                                <a:lumOff val="25000"/>
                              </a:schemeClr>
                            </a:solidFill>
                            <a:latin typeface="Cambria Math" panose="02040503050406030204" pitchFamily="18" charset="0"/>
                          </a:rPr>
                          <m:t>𝑃</m:t>
                        </m:r>
                      </m:sub>
                    </m:sSub>
                  </m:oMath>
                </m:oMathPara>
              </a14:m>
              <a:endParaRPr lang="en-US" sz="1200">
                <a:solidFill>
                  <a:schemeClr val="tx1">
                    <a:lumMod val="75000"/>
                    <a:lumOff val="25000"/>
                  </a:schemeClr>
                </a:solidFill>
              </a:endParaRPr>
            </a:p>
          </xdr:txBody>
        </xdr:sp>
      </mc:Choice>
      <mc:Fallback xmlns="">
        <xdr:sp macro="" textlink="">
          <xdr:nvSpPr>
            <xdr:cNvPr id="5" name="TextBox 4">
              <a:extLst>
                <a:ext uri="{FF2B5EF4-FFF2-40B4-BE49-F238E27FC236}">
                  <a16:creationId xmlns:a16="http://schemas.microsoft.com/office/drawing/2014/main" id="{A4F2233C-F96D-4862-A335-E5B808BAEF0F}"/>
                </a:ext>
              </a:extLst>
            </xdr:cNvPr>
            <xdr:cNvSpPr txBox="1"/>
          </xdr:nvSpPr>
          <xdr:spPr>
            <a:xfrm>
              <a:off x="6021917" y="23384142"/>
              <a:ext cx="809624" cy="4572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ctr">
              <a:noAutofit/>
            </a:bodyPr>
            <a:lstStyle/>
            <a:p>
              <a:pPr algn="ctr"/>
              <a:r>
                <a:rPr lang="en-US" sz="1200" i="0">
                  <a:solidFill>
                    <a:schemeClr val="tx1">
                      <a:lumMod val="75000"/>
                      <a:lumOff val="25000"/>
                    </a:schemeClr>
                  </a:solidFill>
                  <a:latin typeface="Cambria Math" panose="02040503050406030204" pitchFamily="18" charset="0"/>
                </a:rPr>
                <a:t>ƛ/</a:t>
              </a:r>
              <a:r>
                <a:rPr lang="en-US" sz="1200" b="0" i="0">
                  <a:solidFill>
                    <a:schemeClr val="tx1">
                      <a:lumMod val="75000"/>
                      <a:lumOff val="25000"/>
                    </a:schemeClr>
                  </a:solidFill>
                  <a:latin typeface="Cambria Math" panose="02040503050406030204" pitchFamily="18" charset="0"/>
                </a:rPr>
                <a:t>𝑙_𝑃   𝑐/𝑣 𝑡_𝑃</a:t>
              </a:r>
              <a:endParaRPr lang="en-US" sz="1200">
                <a:solidFill>
                  <a:schemeClr val="tx1">
                    <a:lumMod val="75000"/>
                    <a:lumOff val="25000"/>
                  </a:schemeClr>
                </a:solidFill>
              </a:endParaRPr>
            </a:p>
          </xdr:txBody>
        </xdr:sp>
      </mc:Fallback>
    </mc:AlternateContent>
    <xdr:clientData/>
  </xdr:oneCellAnchor>
  <xdr:oneCellAnchor>
    <xdr:from>
      <xdr:col>5</xdr:col>
      <xdr:colOff>469105</xdr:colOff>
      <xdr:row>59</xdr:row>
      <xdr:rowOff>132090</xdr:rowOff>
    </xdr:from>
    <xdr:ext cx="809624" cy="45720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TextBox 5">
              <a:extLst>
                <a:ext uri="{FF2B5EF4-FFF2-40B4-BE49-F238E27FC236}">
                  <a16:creationId xmlns:a16="http://schemas.microsoft.com/office/drawing/2014/main" id="{904081B1-1F6C-4D94-850A-1C43666A3348}"/>
                </a:ext>
              </a:extLst>
            </xdr:cNvPr>
            <xdr:cNvSpPr txBox="1"/>
          </xdr:nvSpPr>
          <xdr:spPr>
            <a:xfrm>
              <a:off x="7708105" y="24782790"/>
              <a:ext cx="809624" cy="4572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ctr">
              <a:spAutoFit/>
            </a:bodyPr>
            <a:lstStyle/>
            <a:p>
              <a:pPr algn="ctr"/>
              <a14:m>
                <m:oMathPara xmlns:m="http://schemas.openxmlformats.org/officeDocument/2006/math">
                  <m:oMathParaPr>
                    <m:jc m:val="center"/>
                  </m:oMathParaPr>
                  <m:oMath xmlns:m="http://schemas.openxmlformats.org/officeDocument/2006/math">
                    <m:f>
                      <m:fPr>
                        <m:ctrlPr>
                          <a:rPr lang="en-US" sz="1200" i="1">
                            <a:solidFill>
                              <a:schemeClr val="tx1">
                                <a:lumMod val="75000"/>
                                <a:lumOff val="25000"/>
                              </a:schemeClr>
                            </a:solidFill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en-US" sz="1200" i="1">
                                <a:solidFill>
                                  <a:schemeClr val="tx1">
                                    <a:lumMod val="75000"/>
                                    <a:lumOff val="25000"/>
                                  </a:schemeClr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en-US" sz="1200" b="0" i="1">
                                <a:solidFill>
                                  <a:schemeClr val="tx1">
                                    <a:lumMod val="75000"/>
                                    <a:lumOff val="25000"/>
                                  </a:schemeClr>
                                </a:solidFill>
                                <a:latin typeface="Cambria Math" panose="02040503050406030204" pitchFamily="18" charset="0"/>
                              </a:rPr>
                              <m:t>𝑡</m:t>
                            </m:r>
                          </m:e>
                          <m:sub>
                            <m:r>
                              <a:rPr lang="en-US" sz="1200" b="0" i="1">
                                <a:solidFill>
                                  <a:schemeClr val="tx1">
                                    <a:lumMod val="75000"/>
                                    <a:lumOff val="25000"/>
                                  </a:schemeClr>
                                </a:solidFill>
                                <a:latin typeface="Cambria Math" panose="02040503050406030204" pitchFamily="18" charset="0"/>
                              </a:rPr>
                              <m:t>𝑃</m:t>
                            </m:r>
                          </m:sub>
                        </m:sSub>
                      </m:num>
                      <m:den>
                        <m:r>
                          <a:rPr lang="en-US" sz="1200" b="0" i="1">
                            <a:solidFill>
                              <a:schemeClr val="tx1">
                                <a:lumMod val="75000"/>
                                <a:lumOff val="25000"/>
                              </a:schemeClr>
                            </a:solidFill>
                            <a:latin typeface="Cambria Math" panose="02040503050406030204" pitchFamily="18" charset="0"/>
                          </a:rPr>
                          <m:t>𝑇</m:t>
                        </m:r>
                      </m:den>
                    </m:f>
                    <m:sSub>
                      <m:sSubPr>
                        <m:ctrlPr>
                          <a:rPr lang="en-US" sz="1200" i="1">
                            <a:solidFill>
                              <a:schemeClr val="tx1">
                                <a:lumMod val="75000"/>
                                <a:lumOff val="25000"/>
                              </a:schemeClr>
                            </a:solidFill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200" b="0" i="1">
                            <a:solidFill>
                              <a:schemeClr val="tx1">
                                <a:lumMod val="75000"/>
                                <a:lumOff val="25000"/>
                              </a:schemeClr>
                            </a:solidFill>
                            <a:latin typeface="Cambria Math" panose="02040503050406030204" pitchFamily="18" charset="0"/>
                          </a:rPr>
                          <m:t>𝐸</m:t>
                        </m:r>
                      </m:e>
                      <m:sub>
                        <m:r>
                          <a:rPr lang="en-US" sz="1200" b="0" i="1">
                            <a:solidFill>
                              <a:schemeClr val="tx1">
                                <a:lumMod val="75000"/>
                                <a:lumOff val="25000"/>
                              </a:schemeClr>
                            </a:solidFill>
                            <a:latin typeface="Cambria Math" panose="02040503050406030204" pitchFamily="18" charset="0"/>
                          </a:rPr>
                          <m:t>𝑃</m:t>
                        </m:r>
                      </m:sub>
                    </m:sSub>
                  </m:oMath>
                </m:oMathPara>
              </a14:m>
              <a:endParaRPr lang="en-US" sz="1200">
                <a:solidFill>
                  <a:schemeClr val="tx1">
                    <a:lumMod val="75000"/>
                    <a:lumOff val="25000"/>
                  </a:schemeClr>
                </a:solidFill>
              </a:endParaRPr>
            </a:p>
          </xdr:txBody>
        </xdr:sp>
      </mc:Choice>
      <mc:Fallback xmlns="">
        <xdr:sp macro="" textlink="">
          <xdr:nvSpPr>
            <xdr:cNvPr id="6" name="TextBox 5">
              <a:extLst>
                <a:ext uri="{FF2B5EF4-FFF2-40B4-BE49-F238E27FC236}">
                  <a16:creationId xmlns:a16="http://schemas.microsoft.com/office/drawing/2014/main" id="{904081B1-1F6C-4D94-850A-1C43666A3348}"/>
                </a:ext>
              </a:extLst>
            </xdr:cNvPr>
            <xdr:cNvSpPr txBox="1"/>
          </xdr:nvSpPr>
          <xdr:spPr>
            <a:xfrm>
              <a:off x="7708105" y="24782790"/>
              <a:ext cx="809624" cy="4572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ctr">
              <a:spAutoFit/>
            </a:bodyPr>
            <a:lstStyle/>
            <a:p>
              <a:pPr algn="ctr"/>
              <a:r>
                <a:rPr lang="en-US" sz="1200" b="0" i="0">
                  <a:solidFill>
                    <a:schemeClr val="tx1">
                      <a:lumMod val="75000"/>
                      <a:lumOff val="25000"/>
                    </a:schemeClr>
                  </a:solidFill>
                  <a:latin typeface="Cambria Math" panose="02040503050406030204" pitchFamily="18" charset="0"/>
                </a:rPr>
                <a:t>𝑡_𝑃/𝑇 𝐸_𝑃</a:t>
              </a:r>
              <a:endParaRPr lang="en-US" sz="1200">
                <a:solidFill>
                  <a:schemeClr val="tx1">
                    <a:lumMod val="75000"/>
                    <a:lumOff val="25000"/>
                  </a:schemeClr>
                </a:solidFill>
              </a:endParaRPr>
            </a:p>
          </xdr:txBody>
        </xdr:sp>
      </mc:Fallback>
    </mc:AlternateContent>
    <xdr:clientData/>
  </xdr:oneCellAnchor>
  <xdr:oneCellAnchor>
    <xdr:from>
      <xdr:col>1</xdr:col>
      <xdr:colOff>469371</xdr:colOff>
      <xdr:row>60</xdr:row>
      <xdr:rowOff>183881</xdr:rowOff>
    </xdr:from>
    <xdr:ext cx="809624" cy="34759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" name="TextBox 6">
              <a:extLst>
                <a:ext uri="{FF2B5EF4-FFF2-40B4-BE49-F238E27FC236}">
                  <a16:creationId xmlns:a16="http://schemas.microsoft.com/office/drawing/2014/main" id="{3B3B4C64-A037-4767-90F7-236664A800B9}"/>
                </a:ext>
              </a:extLst>
            </xdr:cNvPr>
            <xdr:cNvSpPr txBox="1"/>
          </xdr:nvSpPr>
          <xdr:spPr>
            <a:xfrm>
              <a:off x="850371" y="25529906"/>
              <a:ext cx="809624" cy="34759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ctr">
              <a:spAutoFit/>
            </a:bodyPr>
            <a:lstStyle/>
            <a:p>
              <a:pPr algn="ctr"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en-US" sz="1200" i="1">
                            <a:solidFill>
                              <a:schemeClr val="tx1">
                                <a:lumMod val="75000"/>
                                <a:lumOff val="25000"/>
                              </a:schemeClr>
                            </a:solidFill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en-US" sz="1200" i="1">
                                <a:solidFill>
                                  <a:schemeClr val="tx1">
                                    <a:lumMod val="75000"/>
                                    <a:lumOff val="25000"/>
                                  </a:schemeClr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en-US" sz="1200" b="0" i="1">
                                <a:solidFill>
                                  <a:schemeClr val="tx1">
                                    <a:lumMod val="75000"/>
                                    <a:lumOff val="25000"/>
                                  </a:schemeClr>
                                </a:solidFill>
                                <a:latin typeface="Cambria Math" panose="02040503050406030204" pitchFamily="18" charset="0"/>
                              </a:rPr>
                              <m:t>𝑚</m:t>
                            </m:r>
                          </m:e>
                          <m:sub>
                            <m:r>
                              <a:rPr lang="en-US" sz="1200" b="0" i="1">
                                <a:solidFill>
                                  <a:schemeClr val="tx1">
                                    <a:lumMod val="75000"/>
                                    <a:lumOff val="25000"/>
                                  </a:schemeClr>
                                </a:solidFill>
                                <a:latin typeface="Cambria Math" panose="02040503050406030204" pitchFamily="18" charset="0"/>
                              </a:rPr>
                              <m:t>𝑃</m:t>
                            </m:r>
                          </m:sub>
                        </m:sSub>
                      </m:num>
                      <m:den>
                        <m:sSub>
                          <m:sSubPr>
                            <m:ctrlPr>
                              <a:rPr lang="en-US" sz="1200" i="1">
                                <a:solidFill>
                                  <a:schemeClr val="tx1">
                                    <a:lumMod val="75000"/>
                                    <a:lumOff val="25000"/>
                                  </a:schemeClr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en-US" sz="1200" b="0" i="1">
                                <a:solidFill>
                                  <a:schemeClr val="tx1">
                                    <a:lumMod val="75000"/>
                                    <a:lumOff val="25000"/>
                                  </a:schemeClr>
                                </a:solidFill>
                                <a:latin typeface="Cambria Math" panose="02040503050406030204" pitchFamily="18" charset="0"/>
                              </a:rPr>
                              <m:t>𝑚</m:t>
                            </m:r>
                          </m:e>
                          <m:sub>
                            <m:r>
                              <a:rPr lang="en-US" sz="1200" b="0" i="1">
                                <a:solidFill>
                                  <a:schemeClr val="tx1">
                                    <a:lumMod val="75000"/>
                                    <a:lumOff val="25000"/>
                                  </a:schemeClr>
                                </a:solidFill>
                                <a:latin typeface="Cambria Math" panose="02040503050406030204" pitchFamily="18" charset="0"/>
                              </a:rPr>
                              <m:t>0</m:t>
                            </m:r>
                          </m:sub>
                        </m:sSub>
                      </m:den>
                    </m:f>
                    <m:f>
                      <m:fPr>
                        <m:ctrlPr>
                          <a:rPr lang="en-US" sz="1200" i="1">
                            <a:solidFill>
                              <a:schemeClr val="tx1">
                                <a:lumMod val="75000"/>
                                <a:lumOff val="25000"/>
                              </a:schemeClr>
                            </a:solidFill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n-US" sz="1200" b="0" i="1">
                            <a:solidFill>
                              <a:schemeClr val="tx1">
                                <a:lumMod val="75000"/>
                                <a:lumOff val="25000"/>
                              </a:schemeClr>
                            </a:solidFill>
                            <a:latin typeface="Cambria Math" panose="02040503050406030204" pitchFamily="18" charset="0"/>
                          </a:rPr>
                          <m:t>𝑐</m:t>
                        </m:r>
                      </m:num>
                      <m:den>
                        <m:r>
                          <a:rPr lang="en-US" sz="1200" b="0" i="1">
                            <a:solidFill>
                              <a:schemeClr val="tx1">
                                <a:lumMod val="75000"/>
                                <a:lumOff val="25000"/>
                              </a:schemeClr>
                            </a:solidFill>
                            <a:latin typeface="Cambria Math" panose="02040503050406030204" pitchFamily="18" charset="0"/>
                          </a:rPr>
                          <m:t>𝑣</m:t>
                        </m:r>
                      </m:den>
                    </m:f>
                    <m:sSub>
                      <m:sSubPr>
                        <m:ctrlPr>
                          <a:rPr lang="en-US" sz="1200" i="1">
                            <a:solidFill>
                              <a:schemeClr val="tx1">
                                <a:lumMod val="75000"/>
                                <a:lumOff val="25000"/>
                              </a:schemeClr>
                            </a:solidFill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200" b="0" i="1">
                            <a:solidFill>
                              <a:schemeClr val="tx1">
                                <a:lumMod val="75000"/>
                                <a:lumOff val="25000"/>
                              </a:schemeClr>
                            </a:solidFill>
                            <a:latin typeface="Cambria Math" panose="02040503050406030204" pitchFamily="18" charset="0"/>
                          </a:rPr>
                          <m:t>𝑙</m:t>
                        </m:r>
                      </m:e>
                      <m:sub>
                        <m:r>
                          <a:rPr lang="en-US" sz="1200" b="0" i="1">
                            <a:solidFill>
                              <a:schemeClr val="tx1">
                                <a:lumMod val="75000"/>
                                <a:lumOff val="25000"/>
                              </a:schemeClr>
                            </a:solidFill>
                            <a:latin typeface="Cambria Math" panose="02040503050406030204" pitchFamily="18" charset="0"/>
                          </a:rPr>
                          <m:t>𝑃</m:t>
                        </m:r>
                      </m:sub>
                    </m:sSub>
                  </m:oMath>
                </m:oMathPara>
              </a14:m>
              <a:endParaRPr lang="en-US" sz="1200">
                <a:solidFill>
                  <a:schemeClr val="tx1">
                    <a:lumMod val="75000"/>
                    <a:lumOff val="25000"/>
                  </a:schemeClr>
                </a:solidFill>
              </a:endParaRPr>
            </a:p>
          </xdr:txBody>
        </xdr:sp>
      </mc:Choice>
      <mc:Fallback xmlns="">
        <xdr:sp macro="" textlink="">
          <xdr:nvSpPr>
            <xdr:cNvPr id="7" name="TextBox 6">
              <a:extLst>
                <a:ext uri="{FF2B5EF4-FFF2-40B4-BE49-F238E27FC236}">
                  <a16:creationId xmlns:a16="http://schemas.microsoft.com/office/drawing/2014/main" id="{3B3B4C64-A037-4767-90F7-236664A800B9}"/>
                </a:ext>
              </a:extLst>
            </xdr:cNvPr>
            <xdr:cNvSpPr txBox="1"/>
          </xdr:nvSpPr>
          <xdr:spPr>
            <a:xfrm>
              <a:off x="850371" y="25529906"/>
              <a:ext cx="809624" cy="34759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ctr">
              <a:spAutoFit/>
            </a:bodyPr>
            <a:lstStyle/>
            <a:p>
              <a:pPr algn="ctr"/>
              <a:r>
                <a:rPr lang="en-US" sz="1200" b="0" i="0">
                  <a:solidFill>
                    <a:schemeClr val="tx1">
                      <a:lumMod val="75000"/>
                      <a:lumOff val="25000"/>
                    </a:schemeClr>
                  </a:solidFill>
                  <a:latin typeface="Cambria Math" panose="02040503050406030204" pitchFamily="18" charset="0"/>
                </a:rPr>
                <a:t>𝑚_𝑃/𝑚_0   𝑐/𝑣 𝑙_𝑃</a:t>
              </a:r>
              <a:endParaRPr lang="en-US" sz="1200">
                <a:solidFill>
                  <a:schemeClr val="tx1">
                    <a:lumMod val="75000"/>
                    <a:lumOff val="25000"/>
                  </a:schemeClr>
                </a:solidFill>
              </a:endParaRPr>
            </a:p>
          </xdr:txBody>
        </xdr:sp>
      </mc:Fallback>
    </mc:AlternateContent>
    <xdr:clientData/>
  </xdr:oneCellAnchor>
  <xdr:oneCellAnchor>
    <xdr:from>
      <xdr:col>2</xdr:col>
      <xdr:colOff>466726</xdr:colOff>
      <xdr:row>60</xdr:row>
      <xdr:rowOff>166665</xdr:rowOff>
    </xdr:from>
    <xdr:ext cx="809624" cy="38202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8" name="TextBox 7">
              <a:extLst>
                <a:ext uri="{FF2B5EF4-FFF2-40B4-BE49-F238E27FC236}">
                  <a16:creationId xmlns:a16="http://schemas.microsoft.com/office/drawing/2014/main" id="{1616C578-FFED-4B65-B76D-DAEA172152CC}"/>
                </a:ext>
              </a:extLst>
            </xdr:cNvPr>
            <xdr:cNvSpPr txBox="1"/>
          </xdr:nvSpPr>
          <xdr:spPr>
            <a:xfrm>
              <a:off x="2562226" y="25512690"/>
              <a:ext cx="809624" cy="38202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ctr">
              <a:spAutoFit/>
            </a:bodyPr>
            <a:lstStyle/>
            <a:p>
              <a:pPr algn="ctr"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en-US" sz="1200" i="1">
                            <a:solidFill>
                              <a:schemeClr val="tx1">
                                <a:lumMod val="75000"/>
                                <a:lumOff val="25000"/>
                              </a:schemeClr>
                            </a:solidFill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en-US" sz="1200" i="1">
                                <a:solidFill>
                                  <a:schemeClr val="tx1">
                                    <a:lumMod val="75000"/>
                                    <a:lumOff val="25000"/>
                                  </a:schemeClr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en-US" sz="1200" b="0" i="1">
                                <a:solidFill>
                                  <a:schemeClr val="tx1">
                                    <a:lumMod val="75000"/>
                                    <a:lumOff val="25000"/>
                                  </a:schemeClr>
                                </a:solidFill>
                                <a:latin typeface="Cambria Math" panose="02040503050406030204" pitchFamily="18" charset="0"/>
                              </a:rPr>
                              <m:t>𝑙</m:t>
                            </m:r>
                          </m:e>
                          <m:sub>
                            <m:r>
                              <a:rPr lang="en-US" sz="1200" b="0" i="1">
                                <a:solidFill>
                                  <a:schemeClr val="tx1">
                                    <a:lumMod val="75000"/>
                                    <a:lumOff val="25000"/>
                                  </a:schemeClr>
                                </a:solidFill>
                                <a:latin typeface="Cambria Math" panose="02040503050406030204" pitchFamily="18" charset="0"/>
                              </a:rPr>
                              <m:t>𝑃</m:t>
                            </m:r>
                          </m:sub>
                        </m:sSub>
                      </m:num>
                      <m:den>
                        <m:sSub>
                          <m:sSubPr>
                            <m:ctrlPr>
                              <a:rPr lang="en-US" sz="1200" i="1">
                                <a:solidFill>
                                  <a:schemeClr val="tx1">
                                    <a:lumMod val="75000"/>
                                    <a:lumOff val="25000"/>
                                  </a:schemeClr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en-US" sz="1200" i="1">
                                <a:solidFill>
                                  <a:schemeClr val="tx1">
                                    <a:lumMod val="75000"/>
                                    <a:lumOff val="25000"/>
                                  </a:schemeClr>
                                </a:solidFill>
                                <a:latin typeface="Cambria Math" panose="02040503050406030204" pitchFamily="18" charset="0"/>
                              </a:rPr>
                              <m:t>ƛ</m:t>
                            </m:r>
                          </m:e>
                          <m:sub>
                            <m:r>
                              <a:rPr lang="en-US" sz="1200" b="0" i="1">
                                <a:solidFill>
                                  <a:schemeClr val="tx1">
                                    <a:lumMod val="75000"/>
                                    <a:lumOff val="25000"/>
                                  </a:schemeClr>
                                </a:solidFill>
                                <a:latin typeface="Cambria Math" panose="02040503050406030204" pitchFamily="18" charset="0"/>
                              </a:rPr>
                              <m:t>𝐶</m:t>
                            </m:r>
                          </m:sub>
                        </m:sSub>
                      </m:den>
                    </m:f>
                    <m:sSub>
                      <m:sSubPr>
                        <m:ctrlPr>
                          <a:rPr lang="en-US" sz="1200" i="1">
                            <a:solidFill>
                              <a:schemeClr val="tx1">
                                <a:lumMod val="75000"/>
                                <a:lumOff val="25000"/>
                              </a:schemeClr>
                            </a:solidFill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200" b="0" i="1">
                            <a:solidFill>
                              <a:schemeClr val="tx1">
                                <a:lumMod val="75000"/>
                                <a:lumOff val="25000"/>
                              </a:schemeClr>
                            </a:solidFill>
                            <a:latin typeface="Cambria Math" panose="02040503050406030204" pitchFamily="18" charset="0"/>
                          </a:rPr>
                          <m:t>𝑚</m:t>
                        </m:r>
                      </m:e>
                      <m:sub>
                        <m:r>
                          <a:rPr lang="en-US" sz="1200" b="0" i="1">
                            <a:solidFill>
                              <a:schemeClr val="tx1">
                                <a:lumMod val="75000"/>
                                <a:lumOff val="25000"/>
                              </a:schemeClr>
                            </a:solidFill>
                            <a:latin typeface="Cambria Math" panose="02040503050406030204" pitchFamily="18" charset="0"/>
                          </a:rPr>
                          <m:t>𝑃</m:t>
                        </m:r>
                      </m:sub>
                    </m:sSub>
                  </m:oMath>
                </m:oMathPara>
              </a14:m>
              <a:endParaRPr lang="en-US" sz="1200">
                <a:solidFill>
                  <a:schemeClr val="tx1">
                    <a:lumMod val="75000"/>
                    <a:lumOff val="25000"/>
                  </a:schemeClr>
                </a:solidFill>
              </a:endParaRPr>
            </a:p>
          </xdr:txBody>
        </xdr:sp>
      </mc:Choice>
      <mc:Fallback xmlns="">
        <xdr:sp macro="" textlink="">
          <xdr:nvSpPr>
            <xdr:cNvPr id="8" name="TextBox 7">
              <a:extLst>
                <a:ext uri="{FF2B5EF4-FFF2-40B4-BE49-F238E27FC236}">
                  <a16:creationId xmlns:a16="http://schemas.microsoft.com/office/drawing/2014/main" id="{1616C578-FFED-4B65-B76D-DAEA172152CC}"/>
                </a:ext>
              </a:extLst>
            </xdr:cNvPr>
            <xdr:cNvSpPr txBox="1"/>
          </xdr:nvSpPr>
          <xdr:spPr>
            <a:xfrm>
              <a:off x="2562226" y="25512690"/>
              <a:ext cx="809624" cy="38202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ctr">
              <a:spAutoFit/>
            </a:bodyPr>
            <a:lstStyle/>
            <a:p>
              <a:pPr algn="ctr"/>
              <a:r>
                <a:rPr lang="en-US" sz="1200" b="0" i="0">
                  <a:solidFill>
                    <a:schemeClr val="tx1">
                      <a:lumMod val="75000"/>
                      <a:lumOff val="25000"/>
                    </a:schemeClr>
                  </a:solidFill>
                  <a:latin typeface="Cambria Math" panose="02040503050406030204" pitchFamily="18" charset="0"/>
                </a:rPr>
                <a:t>𝑙_𝑃/</a:t>
              </a:r>
              <a:r>
                <a:rPr lang="en-US" sz="1200" i="0">
                  <a:solidFill>
                    <a:schemeClr val="tx1">
                      <a:lumMod val="75000"/>
                      <a:lumOff val="25000"/>
                    </a:schemeClr>
                  </a:solidFill>
                  <a:latin typeface="Cambria Math" panose="02040503050406030204" pitchFamily="18" charset="0"/>
                </a:rPr>
                <a:t>ƛ_</a:t>
              </a:r>
              <a:r>
                <a:rPr lang="en-US" sz="1200" b="0" i="0">
                  <a:solidFill>
                    <a:schemeClr val="tx1">
                      <a:lumMod val="75000"/>
                      <a:lumOff val="25000"/>
                    </a:schemeClr>
                  </a:solidFill>
                  <a:latin typeface="Cambria Math" panose="02040503050406030204" pitchFamily="18" charset="0"/>
                </a:rPr>
                <a:t>𝐶  𝑚_𝑃</a:t>
              </a:r>
              <a:endParaRPr lang="en-US" sz="1200">
                <a:solidFill>
                  <a:schemeClr val="tx1">
                    <a:lumMod val="75000"/>
                    <a:lumOff val="25000"/>
                  </a:schemeClr>
                </a:solidFill>
              </a:endParaRPr>
            </a:p>
          </xdr:txBody>
        </xdr:sp>
      </mc:Fallback>
    </mc:AlternateContent>
    <xdr:clientData/>
  </xdr:oneCellAnchor>
  <xdr:oneCellAnchor>
    <xdr:from>
      <xdr:col>3</xdr:col>
      <xdr:colOff>650099</xdr:colOff>
      <xdr:row>58</xdr:row>
      <xdr:rowOff>120026</xdr:rowOff>
    </xdr:from>
    <xdr:ext cx="473473" cy="45720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9" name="TextBox 8">
              <a:extLst>
                <a:ext uri="{FF2B5EF4-FFF2-40B4-BE49-F238E27FC236}">
                  <a16:creationId xmlns:a16="http://schemas.microsoft.com/office/drawing/2014/main" id="{47CB00EB-CC16-4048-8E2B-D5347C5553EC}"/>
                </a:ext>
              </a:extLst>
            </xdr:cNvPr>
            <xdr:cNvSpPr txBox="1"/>
          </xdr:nvSpPr>
          <xdr:spPr>
            <a:xfrm>
              <a:off x="4460099" y="24075401"/>
              <a:ext cx="473473" cy="4572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ctr">
              <a:spAutoFit/>
            </a:bodyPr>
            <a:lstStyle/>
            <a:p>
              <a:pPr algn="ctr"/>
              <a14:m>
                <m:oMathPara xmlns:m="http://schemas.openxmlformats.org/officeDocument/2006/math">
                  <m:oMathParaPr>
                    <m:jc m:val="center"/>
                  </m:oMathParaPr>
                  <m:oMath xmlns:m="http://schemas.openxmlformats.org/officeDocument/2006/math">
                    <m:f>
                      <m:fPr>
                        <m:ctrlPr>
                          <a:rPr lang="en-US" sz="1200" b="0" i="1">
                            <a:solidFill>
                              <a:schemeClr val="tx1">
                                <a:lumMod val="75000"/>
                                <a:lumOff val="25000"/>
                              </a:schemeClr>
                            </a:solidFill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n-US" sz="1200" b="0" i="1">
                            <a:solidFill>
                              <a:schemeClr val="tx1">
                                <a:lumMod val="75000"/>
                                <a:lumOff val="25000"/>
                              </a:schemeClr>
                            </a:solidFill>
                            <a:latin typeface="Cambria Math" panose="02040503050406030204" pitchFamily="18" charset="0"/>
                          </a:rPr>
                          <m:t>ℏ</m:t>
                        </m:r>
                      </m:num>
                      <m:den>
                        <m:r>
                          <a:rPr lang="en-US" sz="1200" b="0" i="1">
                            <a:solidFill>
                              <a:schemeClr val="tx1">
                                <a:lumMod val="75000"/>
                                <a:lumOff val="25000"/>
                              </a:schemeClr>
                            </a:solidFill>
                            <a:latin typeface="Cambria Math" panose="02040503050406030204" pitchFamily="18" charset="0"/>
                          </a:rPr>
                          <m:t>ƛ</m:t>
                        </m:r>
                      </m:den>
                    </m:f>
                  </m:oMath>
                </m:oMathPara>
              </a14:m>
              <a:endParaRPr lang="en-US" sz="1200">
                <a:solidFill>
                  <a:schemeClr val="tx1">
                    <a:lumMod val="75000"/>
                    <a:lumOff val="25000"/>
                  </a:schemeClr>
                </a:solidFill>
              </a:endParaRPr>
            </a:p>
          </xdr:txBody>
        </xdr:sp>
      </mc:Choice>
      <mc:Fallback xmlns="">
        <xdr:sp macro="" textlink="">
          <xdr:nvSpPr>
            <xdr:cNvPr id="9" name="TextBox 8">
              <a:extLst>
                <a:ext uri="{FF2B5EF4-FFF2-40B4-BE49-F238E27FC236}">
                  <a16:creationId xmlns:a16="http://schemas.microsoft.com/office/drawing/2014/main" id="{47CB00EB-CC16-4048-8E2B-D5347C5553EC}"/>
                </a:ext>
              </a:extLst>
            </xdr:cNvPr>
            <xdr:cNvSpPr txBox="1"/>
          </xdr:nvSpPr>
          <xdr:spPr>
            <a:xfrm>
              <a:off x="4460099" y="24075401"/>
              <a:ext cx="473473" cy="4572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ctr">
              <a:spAutoFit/>
            </a:bodyPr>
            <a:lstStyle/>
            <a:p>
              <a:pPr algn="ctr"/>
              <a:r>
                <a:rPr lang="en-US" sz="1200" b="0" i="0">
                  <a:solidFill>
                    <a:schemeClr val="tx1">
                      <a:lumMod val="75000"/>
                      <a:lumOff val="25000"/>
                    </a:schemeClr>
                  </a:solidFill>
                  <a:latin typeface="Cambria Math" panose="02040503050406030204" pitchFamily="18" charset="0"/>
                </a:rPr>
                <a:t>ℏ/ƛ</a:t>
              </a:r>
              <a:endParaRPr lang="en-US" sz="1200">
                <a:solidFill>
                  <a:schemeClr val="tx1">
                    <a:lumMod val="75000"/>
                    <a:lumOff val="25000"/>
                  </a:schemeClr>
                </a:solidFill>
              </a:endParaRPr>
            </a:p>
          </xdr:txBody>
        </xdr:sp>
      </mc:Fallback>
    </mc:AlternateContent>
    <xdr:clientData/>
  </xdr:oneCellAnchor>
  <xdr:oneCellAnchor>
    <xdr:from>
      <xdr:col>1</xdr:col>
      <xdr:colOff>637447</xdr:colOff>
      <xdr:row>58</xdr:row>
      <xdr:rowOff>157772</xdr:rowOff>
    </xdr:from>
    <xdr:ext cx="473473" cy="38170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0" name="TextBox 9">
              <a:extLst>
                <a:ext uri="{FF2B5EF4-FFF2-40B4-BE49-F238E27FC236}">
                  <a16:creationId xmlns:a16="http://schemas.microsoft.com/office/drawing/2014/main" id="{DE585E0C-46C7-4CF5-A01C-039F93583F21}"/>
                </a:ext>
              </a:extLst>
            </xdr:cNvPr>
            <xdr:cNvSpPr txBox="1"/>
          </xdr:nvSpPr>
          <xdr:spPr>
            <a:xfrm>
              <a:off x="1018447" y="24113147"/>
              <a:ext cx="473473" cy="38170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ctr">
              <a:spAutoFit/>
            </a:bodyPr>
            <a:lstStyle/>
            <a:p>
              <a:pPr algn="ctr"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en-US" sz="1200" b="0" i="1">
                            <a:solidFill>
                              <a:schemeClr val="tx1">
                                <a:lumMod val="75000"/>
                                <a:lumOff val="25000"/>
                              </a:schemeClr>
                            </a:solidFill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n-US" sz="1200" b="0" i="1">
                            <a:solidFill>
                              <a:schemeClr val="tx1">
                                <a:lumMod val="75000"/>
                                <a:lumOff val="25000"/>
                              </a:schemeClr>
                            </a:solidFill>
                            <a:latin typeface="Cambria Math" panose="02040503050406030204" pitchFamily="18" charset="0"/>
                          </a:rPr>
                          <m:t>ℏ</m:t>
                        </m:r>
                      </m:num>
                      <m:den>
                        <m:r>
                          <a:rPr lang="en-US" sz="1200" b="0" i="1">
                            <a:solidFill>
                              <a:schemeClr val="tx1">
                                <a:lumMod val="75000"/>
                                <a:lumOff val="25000"/>
                              </a:schemeClr>
                            </a:solidFill>
                            <a:latin typeface="Cambria Math" panose="02040503050406030204" pitchFamily="18" charset="0"/>
                          </a:rPr>
                          <m:t>𝑝</m:t>
                        </m:r>
                      </m:den>
                    </m:f>
                  </m:oMath>
                </m:oMathPara>
              </a14:m>
              <a:endParaRPr lang="en-US" sz="1200">
                <a:solidFill>
                  <a:schemeClr val="tx1">
                    <a:lumMod val="75000"/>
                    <a:lumOff val="25000"/>
                  </a:schemeClr>
                </a:solidFill>
              </a:endParaRPr>
            </a:p>
          </xdr:txBody>
        </xdr:sp>
      </mc:Choice>
      <mc:Fallback xmlns="">
        <xdr:sp macro="" textlink="">
          <xdr:nvSpPr>
            <xdr:cNvPr id="10" name="TextBox 9">
              <a:extLst>
                <a:ext uri="{FF2B5EF4-FFF2-40B4-BE49-F238E27FC236}">
                  <a16:creationId xmlns:a16="http://schemas.microsoft.com/office/drawing/2014/main" id="{DE585E0C-46C7-4CF5-A01C-039F93583F21}"/>
                </a:ext>
              </a:extLst>
            </xdr:cNvPr>
            <xdr:cNvSpPr txBox="1"/>
          </xdr:nvSpPr>
          <xdr:spPr>
            <a:xfrm>
              <a:off x="1018447" y="24113147"/>
              <a:ext cx="473473" cy="38170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ctr">
              <a:spAutoFit/>
            </a:bodyPr>
            <a:lstStyle/>
            <a:p>
              <a:pPr algn="ctr"/>
              <a:r>
                <a:rPr lang="en-US" sz="1200" b="0" i="0">
                  <a:solidFill>
                    <a:schemeClr val="tx1">
                      <a:lumMod val="75000"/>
                      <a:lumOff val="25000"/>
                    </a:schemeClr>
                  </a:solidFill>
                  <a:latin typeface="Cambria Math" panose="02040503050406030204" pitchFamily="18" charset="0"/>
                </a:rPr>
                <a:t>ℏ/𝑝</a:t>
              </a:r>
              <a:endParaRPr lang="en-US" sz="1200">
                <a:solidFill>
                  <a:schemeClr val="tx1">
                    <a:lumMod val="75000"/>
                    <a:lumOff val="25000"/>
                  </a:schemeClr>
                </a:solidFill>
              </a:endParaRPr>
            </a:p>
          </xdr:txBody>
        </xdr:sp>
      </mc:Fallback>
    </mc:AlternateContent>
    <xdr:clientData/>
  </xdr:oneCellAnchor>
  <xdr:oneCellAnchor>
    <xdr:from>
      <xdr:col>5</xdr:col>
      <xdr:colOff>637181</xdr:colOff>
      <xdr:row>58</xdr:row>
      <xdr:rowOff>120026</xdr:rowOff>
    </xdr:from>
    <xdr:ext cx="473473" cy="45720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1" name="TextBox 10">
              <a:extLst>
                <a:ext uri="{FF2B5EF4-FFF2-40B4-BE49-F238E27FC236}">
                  <a16:creationId xmlns:a16="http://schemas.microsoft.com/office/drawing/2014/main" id="{63707C7F-62A2-4B17-B3F1-5728F951DDFF}"/>
                </a:ext>
              </a:extLst>
            </xdr:cNvPr>
            <xdr:cNvSpPr txBox="1"/>
          </xdr:nvSpPr>
          <xdr:spPr>
            <a:xfrm>
              <a:off x="7876181" y="24075401"/>
              <a:ext cx="473473" cy="4572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ctr">
              <a:spAutoFit/>
            </a:bodyPr>
            <a:lstStyle/>
            <a:p>
              <a:pPr algn="ctr"/>
              <a14:m>
                <m:oMathPara xmlns:m="http://schemas.openxmlformats.org/officeDocument/2006/math">
                  <m:oMathParaPr>
                    <m:jc m:val="center"/>
                  </m:oMathParaPr>
                  <m:oMath xmlns:m="http://schemas.openxmlformats.org/officeDocument/2006/math">
                    <m:f>
                      <m:fPr>
                        <m:ctrlPr>
                          <a:rPr lang="en-US" sz="1200" b="0" i="1">
                            <a:solidFill>
                              <a:schemeClr val="tx1">
                                <a:lumMod val="75000"/>
                                <a:lumOff val="25000"/>
                              </a:schemeClr>
                            </a:solidFill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n-US" sz="1200" b="0" i="1">
                            <a:solidFill>
                              <a:schemeClr val="tx1">
                                <a:lumMod val="75000"/>
                                <a:lumOff val="25000"/>
                              </a:schemeClr>
                            </a:solidFill>
                            <a:latin typeface="Cambria Math" panose="02040503050406030204" pitchFamily="18" charset="0"/>
                          </a:rPr>
                          <m:t>ℏ</m:t>
                        </m:r>
                        <m:r>
                          <a:rPr lang="en-US" sz="1200" b="0" i="1">
                            <a:solidFill>
                              <a:schemeClr val="tx1">
                                <a:lumMod val="75000"/>
                                <a:lumOff val="25000"/>
                              </a:schemeClr>
                            </a:solidFill>
                            <a:latin typeface="Cambria Math" panose="02040503050406030204" pitchFamily="18" charset="0"/>
                          </a:rPr>
                          <m:t>𝑐</m:t>
                        </m:r>
                      </m:num>
                      <m:den>
                        <m:r>
                          <a:rPr lang="en-US" sz="1200" b="0" i="1">
                            <a:solidFill>
                              <a:schemeClr val="tx1">
                                <a:lumMod val="75000"/>
                                <a:lumOff val="25000"/>
                              </a:schemeClr>
                            </a:solidFill>
                            <a:latin typeface="Cambria Math" panose="02040503050406030204" pitchFamily="18" charset="0"/>
                          </a:rPr>
                          <m:t>ƛ</m:t>
                        </m:r>
                      </m:den>
                    </m:f>
                  </m:oMath>
                </m:oMathPara>
              </a14:m>
              <a:endParaRPr lang="en-US" sz="1200">
                <a:solidFill>
                  <a:schemeClr val="tx1">
                    <a:lumMod val="75000"/>
                    <a:lumOff val="25000"/>
                  </a:schemeClr>
                </a:solidFill>
              </a:endParaRPr>
            </a:p>
          </xdr:txBody>
        </xdr:sp>
      </mc:Choice>
      <mc:Fallback xmlns="">
        <xdr:sp macro="" textlink="">
          <xdr:nvSpPr>
            <xdr:cNvPr id="11" name="TextBox 10">
              <a:extLst>
                <a:ext uri="{FF2B5EF4-FFF2-40B4-BE49-F238E27FC236}">
                  <a16:creationId xmlns:a16="http://schemas.microsoft.com/office/drawing/2014/main" id="{63707C7F-62A2-4B17-B3F1-5728F951DDFF}"/>
                </a:ext>
              </a:extLst>
            </xdr:cNvPr>
            <xdr:cNvSpPr txBox="1"/>
          </xdr:nvSpPr>
          <xdr:spPr>
            <a:xfrm>
              <a:off x="7876181" y="24075401"/>
              <a:ext cx="473473" cy="4572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ctr">
              <a:spAutoFit/>
            </a:bodyPr>
            <a:lstStyle/>
            <a:p>
              <a:pPr algn="ctr"/>
              <a:r>
                <a:rPr lang="en-US" sz="1200" b="0" i="0">
                  <a:solidFill>
                    <a:schemeClr val="tx1">
                      <a:lumMod val="75000"/>
                      <a:lumOff val="25000"/>
                    </a:schemeClr>
                  </a:solidFill>
                  <a:latin typeface="Cambria Math" panose="02040503050406030204" pitchFamily="18" charset="0"/>
                </a:rPr>
                <a:t>ℏ𝑐/ƛ</a:t>
              </a:r>
              <a:endParaRPr lang="en-US" sz="1200">
                <a:solidFill>
                  <a:schemeClr val="tx1">
                    <a:lumMod val="75000"/>
                    <a:lumOff val="25000"/>
                  </a:schemeClr>
                </a:solidFill>
              </a:endParaRPr>
            </a:p>
          </xdr:txBody>
        </xdr:sp>
      </mc:Fallback>
    </mc:AlternateContent>
    <xdr:clientData/>
  </xdr:oneCellAnchor>
  <xdr:oneCellAnchor>
    <xdr:from>
      <xdr:col>4</xdr:col>
      <xdr:colOff>665493</xdr:colOff>
      <xdr:row>58</xdr:row>
      <xdr:rowOff>120026</xdr:rowOff>
    </xdr:from>
    <xdr:ext cx="473473" cy="45720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2" name="TextBox 11">
              <a:extLst>
                <a:ext uri="{FF2B5EF4-FFF2-40B4-BE49-F238E27FC236}">
                  <a16:creationId xmlns:a16="http://schemas.microsoft.com/office/drawing/2014/main" id="{80016C73-42B1-42DC-A1B4-DAC5B5523499}"/>
                </a:ext>
              </a:extLst>
            </xdr:cNvPr>
            <xdr:cNvSpPr txBox="1"/>
          </xdr:nvSpPr>
          <xdr:spPr>
            <a:xfrm>
              <a:off x="6189993" y="24075401"/>
              <a:ext cx="473473" cy="4572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ctr">
              <a:noAutofit/>
            </a:bodyPr>
            <a:lstStyle/>
            <a:p>
              <a:pPr algn="ctr"/>
              <a14:m>
                <m:oMathPara xmlns:m="http://schemas.openxmlformats.org/officeDocument/2006/math">
                  <m:oMathParaPr>
                    <m:jc m:val="center"/>
                  </m:oMathParaPr>
                  <m:oMath xmlns:m="http://schemas.openxmlformats.org/officeDocument/2006/math">
                    <m:f>
                      <m:fPr>
                        <m:ctrlPr>
                          <a:rPr lang="en-US" sz="1200" b="0" i="1">
                            <a:solidFill>
                              <a:schemeClr val="tx1">
                                <a:lumMod val="75000"/>
                                <a:lumOff val="25000"/>
                              </a:schemeClr>
                            </a:solidFill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n-US" sz="1200" b="0" i="1">
                            <a:solidFill>
                              <a:schemeClr val="tx1">
                                <a:lumMod val="75000"/>
                                <a:lumOff val="25000"/>
                              </a:schemeClr>
                            </a:solidFill>
                            <a:latin typeface="Cambria Math" panose="02040503050406030204" pitchFamily="18" charset="0"/>
                          </a:rPr>
                          <m:t>ƛ</m:t>
                        </m:r>
                      </m:num>
                      <m:den>
                        <m:r>
                          <a:rPr lang="en-US" sz="1200" b="0" i="1">
                            <a:solidFill>
                              <a:schemeClr val="tx1">
                                <a:lumMod val="75000"/>
                                <a:lumOff val="25000"/>
                              </a:schemeClr>
                            </a:solidFill>
                            <a:latin typeface="Cambria Math" panose="02040503050406030204" pitchFamily="18" charset="0"/>
                          </a:rPr>
                          <m:t>𝑣</m:t>
                        </m:r>
                      </m:den>
                    </m:f>
                  </m:oMath>
                </m:oMathPara>
              </a14:m>
              <a:endParaRPr lang="en-US" sz="1200">
                <a:solidFill>
                  <a:schemeClr val="tx1">
                    <a:lumMod val="75000"/>
                    <a:lumOff val="25000"/>
                  </a:schemeClr>
                </a:solidFill>
              </a:endParaRPr>
            </a:p>
          </xdr:txBody>
        </xdr:sp>
      </mc:Choice>
      <mc:Fallback xmlns="">
        <xdr:sp macro="" textlink="">
          <xdr:nvSpPr>
            <xdr:cNvPr id="12" name="TextBox 11">
              <a:extLst>
                <a:ext uri="{FF2B5EF4-FFF2-40B4-BE49-F238E27FC236}">
                  <a16:creationId xmlns:a16="http://schemas.microsoft.com/office/drawing/2014/main" id="{80016C73-42B1-42DC-A1B4-DAC5B5523499}"/>
                </a:ext>
              </a:extLst>
            </xdr:cNvPr>
            <xdr:cNvSpPr txBox="1"/>
          </xdr:nvSpPr>
          <xdr:spPr>
            <a:xfrm>
              <a:off x="6189993" y="24075401"/>
              <a:ext cx="473473" cy="4572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ctr">
              <a:noAutofit/>
            </a:bodyPr>
            <a:lstStyle/>
            <a:p>
              <a:pPr algn="ctr"/>
              <a:r>
                <a:rPr lang="en-US" sz="1200" b="0" i="0">
                  <a:solidFill>
                    <a:schemeClr val="tx1">
                      <a:lumMod val="75000"/>
                      <a:lumOff val="25000"/>
                    </a:schemeClr>
                  </a:solidFill>
                  <a:latin typeface="Cambria Math" panose="02040503050406030204" pitchFamily="18" charset="0"/>
                </a:rPr>
                <a:t>ƛ/𝑣</a:t>
              </a:r>
              <a:endParaRPr lang="en-US" sz="1200">
                <a:solidFill>
                  <a:schemeClr val="tx1">
                    <a:lumMod val="75000"/>
                    <a:lumOff val="25000"/>
                  </a:schemeClr>
                </a:solidFill>
              </a:endParaRPr>
            </a:p>
          </xdr:txBody>
        </xdr:sp>
      </mc:Fallback>
    </mc:AlternateContent>
    <xdr:clientData/>
  </xdr:oneCellAnchor>
  <xdr:oneCellAnchor>
    <xdr:from>
      <xdr:col>3</xdr:col>
      <xdr:colOff>458210</xdr:colOff>
      <xdr:row>60</xdr:row>
      <xdr:rowOff>129079</xdr:rowOff>
    </xdr:from>
    <xdr:ext cx="857250" cy="45720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3" name="TextBox 12">
              <a:extLst>
                <a:ext uri="{FF2B5EF4-FFF2-40B4-BE49-F238E27FC236}">
                  <a16:creationId xmlns:a16="http://schemas.microsoft.com/office/drawing/2014/main" id="{1D576D53-53F0-4EF2-9ADD-DF8DC4FBF699}"/>
                </a:ext>
              </a:extLst>
            </xdr:cNvPr>
            <xdr:cNvSpPr txBox="1"/>
          </xdr:nvSpPr>
          <xdr:spPr>
            <a:xfrm>
              <a:off x="4268210" y="25475104"/>
              <a:ext cx="857250" cy="4572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ctr">
              <a:spAutoFit/>
            </a:bodyPr>
            <a:lstStyle/>
            <a:p>
              <a:pPr algn="ctr"/>
              <a14:m>
                <m:oMathPara xmlns:m="http://schemas.openxmlformats.org/officeDocument/2006/math">
                  <m:oMathParaPr>
                    <m:jc m:val="center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200" b="0" i="1">
                            <a:solidFill>
                              <a:schemeClr val="tx1">
                                <a:lumMod val="75000"/>
                                <a:lumOff val="25000"/>
                              </a:schemeClr>
                            </a:solidFill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f>
                          <m:fPr>
                            <m:ctrlPr>
                              <a:rPr lang="en-US" sz="1200" b="0" i="1">
                                <a:solidFill>
                                  <a:schemeClr val="tx1">
                                    <a:lumMod val="75000"/>
                                    <a:lumOff val="25000"/>
                                  </a:schemeClr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fPr>
                          <m:num>
                            <m:sSub>
                              <m:sSubPr>
                                <m:ctrlPr>
                                  <a:rPr lang="en-US" sz="1200" b="0" i="1">
                                    <a:solidFill>
                                      <a:schemeClr val="tx1">
                                        <a:lumMod val="75000"/>
                                        <a:lumOff val="25000"/>
                                      </a:schemeClr>
                                    </a:solidFill>
                                    <a:latin typeface="Cambria Math" panose="02040503050406030204" pitchFamily="18" charset="0"/>
                                  </a:rPr>
                                </m:ctrlPr>
                              </m:sSubPr>
                              <m:e>
                                <m:r>
                                  <a:rPr lang="en-US" sz="1200" b="0" i="1">
                                    <a:solidFill>
                                      <a:schemeClr val="tx1">
                                        <a:lumMod val="75000"/>
                                        <a:lumOff val="25000"/>
                                      </a:schemeClr>
                                    </a:solidFill>
                                    <a:latin typeface="Cambria Math" panose="02040503050406030204" pitchFamily="18" charset="0"/>
                                  </a:rPr>
                                  <m:t>𝑙</m:t>
                                </m:r>
                              </m:e>
                              <m:sub>
                                <m:r>
                                  <a:rPr lang="en-US" sz="1200" b="0" i="1">
                                    <a:solidFill>
                                      <a:schemeClr val="tx1">
                                        <a:lumMod val="75000"/>
                                        <a:lumOff val="25000"/>
                                      </a:schemeClr>
                                    </a:solidFill>
                                    <a:latin typeface="Cambria Math" panose="02040503050406030204" pitchFamily="18" charset="0"/>
                                  </a:rPr>
                                  <m:t>𝑃</m:t>
                                </m:r>
                              </m:sub>
                            </m:sSub>
                          </m:num>
                          <m:den>
                            <m:sSub>
                              <m:sSubPr>
                                <m:ctrlPr>
                                  <a:rPr lang="en-US" sz="1200" b="0" i="1">
                                    <a:solidFill>
                                      <a:schemeClr val="tx1">
                                        <a:lumMod val="75000"/>
                                        <a:lumOff val="25000"/>
                                      </a:schemeClr>
                                    </a:solidFill>
                                    <a:latin typeface="Cambria Math" panose="02040503050406030204" pitchFamily="18" charset="0"/>
                                  </a:rPr>
                                </m:ctrlPr>
                              </m:sSubPr>
                              <m:e>
                                <m:r>
                                  <a:rPr lang="en-US" sz="1200" b="0" i="1">
                                    <a:solidFill>
                                      <a:schemeClr val="tx1">
                                        <a:lumMod val="75000"/>
                                        <a:lumOff val="25000"/>
                                      </a:schemeClr>
                                    </a:solidFill>
                                    <a:latin typeface="Cambria Math" panose="02040503050406030204" pitchFamily="18" charset="0"/>
                                  </a:rPr>
                                  <m:t>ƛ</m:t>
                                </m:r>
                              </m:e>
                              <m:sub>
                                <m:r>
                                  <a:rPr lang="en-US" sz="1200" b="0" i="1">
                                    <a:solidFill>
                                      <a:schemeClr val="tx1">
                                        <a:lumMod val="75000"/>
                                        <a:lumOff val="25000"/>
                                      </a:schemeClr>
                                    </a:solidFill>
                                    <a:latin typeface="Cambria Math" panose="02040503050406030204" pitchFamily="18" charset="0"/>
                                  </a:rPr>
                                  <m:t>𝐶</m:t>
                                </m:r>
                              </m:sub>
                            </m:sSub>
                          </m:den>
                        </m:f>
                        <m:r>
                          <a:rPr lang="en-US" sz="1200" b="0" i="1">
                            <a:solidFill>
                              <a:schemeClr val="tx1">
                                <a:lumMod val="75000"/>
                                <a:lumOff val="25000"/>
                              </a:schemeClr>
                            </a:solidFill>
                            <a:latin typeface="Cambria Math" panose="02040503050406030204" pitchFamily="18" charset="0"/>
                          </a:rPr>
                          <m:t>𝑚</m:t>
                        </m:r>
                      </m:e>
                      <m:sub>
                        <m:r>
                          <a:rPr lang="en-US" sz="1200" b="0" i="1">
                            <a:solidFill>
                              <a:schemeClr val="tx1">
                                <a:lumMod val="75000"/>
                                <a:lumOff val="25000"/>
                              </a:schemeClr>
                            </a:solidFill>
                            <a:latin typeface="Cambria Math" panose="02040503050406030204" pitchFamily="18" charset="0"/>
                          </a:rPr>
                          <m:t>𝑃</m:t>
                        </m:r>
                      </m:sub>
                    </m:sSub>
                    <m:f>
                      <m:fPr>
                        <m:ctrlPr>
                          <a:rPr lang="en-US" sz="1200" b="0" i="1">
                            <a:solidFill>
                              <a:schemeClr val="tx1">
                                <a:lumMod val="75000"/>
                                <a:lumOff val="25000"/>
                              </a:schemeClr>
                            </a:solidFill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en-US" sz="1200" b="0" i="1">
                                <a:solidFill>
                                  <a:schemeClr val="tx1">
                                    <a:lumMod val="75000"/>
                                    <a:lumOff val="25000"/>
                                  </a:schemeClr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en-US" sz="1200" b="0" i="1">
                                <a:solidFill>
                                  <a:schemeClr val="tx1">
                                    <a:lumMod val="75000"/>
                                    <a:lumOff val="25000"/>
                                  </a:schemeClr>
                                </a:solidFill>
                                <a:latin typeface="Cambria Math" panose="02040503050406030204" pitchFamily="18" charset="0"/>
                              </a:rPr>
                              <m:t>ƛ</m:t>
                            </m:r>
                          </m:e>
                          <m:sub>
                            <m:r>
                              <a:rPr lang="en-US" sz="1200" b="0" i="1">
                                <a:solidFill>
                                  <a:schemeClr val="tx1">
                                    <a:lumMod val="75000"/>
                                    <a:lumOff val="25000"/>
                                  </a:schemeClr>
                                </a:solidFill>
                                <a:latin typeface="Cambria Math" panose="02040503050406030204" pitchFamily="18" charset="0"/>
                              </a:rPr>
                              <m:t>𝐶</m:t>
                            </m:r>
                          </m:sub>
                        </m:sSub>
                      </m:num>
                      <m:den>
                        <m:r>
                          <a:rPr lang="en-US" sz="1200" b="0" i="1">
                            <a:solidFill>
                              <a:schemeClr val="tx1">
                                <a:lumMod val="75000"/>
                                <a:lumOff val="25000"/>
                              </a:schemeClr>
                            </a:solidFill>
                            <a:latin typeface="Cambria Math" panose="02040503050406030204" pitchFamily="18" charset="0"/>
                          </a:rPr>
                          <m:t>ƛ</m:t>
                        </m:r>
                      </m:den>
                    </m:f>
                    <m:r>
                      <a:rPr lang="en-US" sz="1200" b="0" i="1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Cambria Math" panose="02040503050406030204" pitchFamily="18" charset="0"/>
                      </a:rPr>
                      <m:t>𝑐</m:t>
                    </m:r>
                  </m:oMath>
                </m:oMathPara>
              </a14:m>
              <a:endParaRPr lang="en-US" sz="1200">
                <a:solidFill>
                  <a:schemeClr val="tx1">
                    <a:lumMod val="75000"/>
                    <a:lumOff val="25000"/>
                  </a:schemeClr>
                </a:solidFill>
              </a:endParaRPr>
            </a:p>
          </xdr:txBody>
        </xdr:sp>
      </mc:Choice>
      <mc:Fallback xmlns="">
        <xdr:sp macro="" textlink="">
          <xdr:nvSpPr>
            <xdr:cNvPr id="13" name="TextBox 12">
              <a:extLst>
                <a:ext uri="{FF2B5EF4-FFF2-40B4-BE49-F238E27FC236}">
                  <a16:creationId xmlns:a16="http://schemas.microsoft.com/office/drawing/2014/main" id="{1D576D53-53F0-4EF2-9ADD-DF8DC4FBF699}"/>
                </a:ext>
              </a:extLst>
            </xdr:cNvPr>
            <xdr:cNvSpPr txBox="1"/>
          </xdr:nvSpPr>
          <xdr:spPr>
            <a:xfrm>
              <a:off x="4268210" y="25475104"/>
              <a:ext cx="857250" cy="4572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ctr">
              <a:spAutoFit/>
            </a:bodyPr>
            <a:lstStyle/>
            <a:p>
              <a:pPr algn="ctr"/>
              <a:r>
                <a:rPr lang="en-US" sz="1200" b="0" i="0">
                  <a:solidFill>
                    <a:schemeClr val="tx1">
                      <a:lumMod val="75000"/>
                      <a:lumOff val="25000"/>
                    </a:schemeClr>
                  </a:solidFill>
                  <a:latin typeface="Cambria Math" panose="02040503050406030204" pitchFamily="18" charset="0"/>
                </a:rPr>
                <a:t>〖𝑙_𝑃/ƛ_𝐶  𝑚〗_𝑃  ƛ_𝐶/ƛ 𝑐</a:t>
              </a:r>
              <a:endParaRPr lang="en-US" sz="1200">
                <a:solidFill>
                  <a:schemeClr val="tx1">
                    <a:lumMod val="75000"/>
                    <a:lumOff val="25000"/>
                  </a:schemeClr>
                </a:solidFill>
              </a:endParaRPr>
            </a:p>
          </xdr:txBody>
        </xdr:sp>
      </mc:Fallback>
    </mc:AlternateContent>
    <xdr:clientData/>
  </xdr:oneCellAnchor>
  <xdr:oneCellAnchor>
    <xdr:from>
      <xdr:col>5</xdr:col>
      <xdr:colOff>402168</xdr:colOff>
      <xdr:row>111</xdr:row>
      <xdr:rowOff>146262</xdr:rowOff>
    </xdr:from>
    <xdr:ext cx="880533" cy="45720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4" name="TextBox 13">
              <a:extLst>
                <a:ext uri="{FF2B5EF4-FFF2-40B4-BE49-F238E27FC236}">
                  <a16:creationId xmlns:a16="http://schemas.microsoft.com/office/drawing/2014/main" id="{CFD5A3CC-B514-4FBC-8886-5ACB0B30E44C}"/>
                </a:ext>
              </a:extLst>
            </xdr:cNvPr>
            <xdr:cNvSpPr txBox="1"/>
          </xdr:nvSpPr>
          <xdr:spPr>
            <a:xfrm>
              <a:off x="7641168" y="41437137"/>
              <a:ext cx="880533" cy="4572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ctr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"/>
                  </m:oMathParaPr>
                  <m:oMath xmlns:m="http://schemas.openxmlformats.org/officeDocument/2006/math">
                    <m:f>
                      <m:fPr>
                        <m:ctrlPr>
                          <a:rPr lang="en-US" sz="1200" b="0" i="1">
                            <a:solidFill>
                              <a:schemeClr val="tx1">
                                <a:lumMod val="75000"/>
                                <a:lumOff val="25000"/>
                              </a:schemeClr>
                            </a:solidFill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n-US" sz="1200" b="0" i="1">
                            <a:solidFill>
                              <a:schemeClr val="tx1">
                                <a:lumMod val="75000"/>
                                <a:lumOff val="25000"/>
                              </a:schemeClr>
                            </a:solidFill>
                            <a:latin typeface="Cambria Math" panose="02040503050406030204" pitchFamily="18" charset="0"/>
                          </a:rPr>
                          <m:t>ℏ</m:t>
                        </m:r>
                      </m:num>
                      <m:den>
                        <m:r>
                          <a:rPr lang="en-US" sz="1200" b="0" i="1">
                            <a:solidFill>
                              <a:schemeClr val="tx1">
                                <a:lumMod val="75000"/>
                                <a:lumOff val="25000"/>
                              </a:schemeClr>
                            </a:solidFill>
                            <a:latin typeface="Cambria Math" panose="02040503050406030204" pitchFamily="18" charset="0"/>
                          </a:rPr>
                          <m:t>ƛ</m:t>
                        </m:r>
                      </m:den>
                    </m:f>
                  </m:oMath>
                </m:oMathPara>
              </a14:m>
              <a:endParaRPr lang="en-US" sz="1200">
                <a:solidFill>
                  <a:schemeClr val="tx1">
                    <a:lumMod val="75000"/>
                    <a:lumOff val="25000"/>
                  </a:schemeClr>
                </a:solidFill>
              </a:endParaRPr>
            </a:p>
          </xdr:txBody>
        </xdr:sp>
      </mc:Choice>
      <mc:Fallback xmlns="">
        <xdr:sp macro="" textlink="">
          <xdr:nvSpPr>
            <xdr:cNvPr id="14" name="TextBox 13">
              <a:extLst>
                <a:ext uri="{FF2B5EF4-FFF2-40B4-BE49-F238E27FC236}">
                  <a16:creationId xmlns:a16="http://schemas.microsoft.com/office/drawing/2014/main" id="{CFD5A3CC-B514-4FBC-8886-5ACB0B30E44C}"/>
                </a:ext>
              </a:extLst>
            </xdr:cNvPr>
            <xdr:cNvSpPr txBox="1"/>
          </xdr:nvSpPr>
          <xdr:spPr>
            <a:xfrm>
              <a:off x="7641168" y="41437137"/>
              <a:ext cx="880533" cy="4572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ctr">
              <a:noAutofit/>
            </a:bodyPr>
            <a:lstStyle/>
            <a:p>
              <a:pPr/>
              <a:r>
                <a:rPr lang="en-US" sz="1200" b="0" i="0">
                  <a:solidFill>
                    <a:schemeClr val="tx1">
                      <a:lumMod val="75000"/>
                      <a:lumOff val="25000"/>
                    </a:schemeClr>
                  </a:solidFill>
                  <a:latin typeface="Cambria Math" panose="02040503050406030204" pitchFamily="18" charset="0"/>
                </a:rPr>
                <a:t>ℏ/ƛ</a:t>
              </a:r>
              <a:endParaRPr lang="en-US" sz="1200">
                <a:solidFill>
                  <a:schemeClr val="tx1">
                    <a:lumMod val="75000"/>
                    <a:lumOff val="25000"/>
                  </a:schemeClr>
                </a:solidFill>
              </a:endParaRPr>
            </a:p>
          </xdr:txBody>
        </xdr:sp>
      </mc:Fallback>
    </mc:AlternateContent>
    <xdr:clientData/>
  </xdr:oneCellAnchor>
  <xdr:oneCellAnchor>
    <xdr:from>
      <xdr:col>6</xdr:col>
      <xdr:colOff>328083</xdr:colOff>
      <xdr:row>37</xdr:row>
      <xdr:rowOff>114300</xdr:rowOff>
    </xdr:from>
    <xdr:ext cx="912494" cy="41498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5" name="TextBox 14">
              <a:extLst>
                <a:ext uri="{FF2B5EF4-FFF2-40B4-BE49-F238E27FC236}">
                  <a16:creationId xmlns:a16="http://schemas.microsoft.com/office/drawing/2014/main" id="{9374E15C-8012-47F6-9B09-8DCEC859AC09}"/>
                </a:ext>
              </a:extLst>
            </xdr:cNvPr>
            <xdr:cNvSpPr txBox="1"/>
          </xdr:nvSpPr>
          <xdr:spPr>
            <a:xfrm>
              <a:off x="9281583" y="14506575"/>
              <a:ext cx="912494" cy="41498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en-US" sz="1200" i="1">
                            <a:solidFill>
                              <a:schemeClr val="tx1">
                                <a:lumMod val="75000"/>
                                <a:lumOff val="25000"/>
                              </a:schemeClr>
                            </a:solidFill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n-US" sz="1200" b="0" i="1">
                            <a:solidFill>
                              <a:schemeClr val="tx1">
                                <a:lumMod val="75000"/>
                                <a:lumOff val="25000"/>
                              </a:schemeClr>
                            </a:solidFill>
                            <a:latin typeface="Cambria Math" panose="02040503050406030204" pitchFamily="18" charset="0"/>
                          </a:rPr>
                          <m:t>1</m:t>
                        </m:r>
                      </m:num>
                      <m:den>
                        <m:r>
                          <a:rPr lang="en-US" sz="1200" b="0" i="1">
                            <a:solidFill>
                              <a:schemeClr val="tx1">
                                <a:lumMod val="75000"/>
                                <a:lumOff val="25000"/>
                              </a:schemeClr>
                            </a:solidFill>
                            <a:latin typeface="Cambria Math" panose="02040503050406030204" pitchFamily="18" charset="0"/>
                          </a:rPr>
                          <m:t>2</m:t>
                        </m:r>
                      </m:den>
                    </m:f>
                    <m:d>
                      <m:dPr>
                        <m:ctrlPr>
                          <a:rPr lang="en-US" sz="1200" i="1">
                            <a:solidFill>
                              <a:schemeClr val="tx1">
                                <a:lumMod val="75000"/>
                                <a:lumOff val="25000"/>
                              </a:schemeClr>
                            </a:solidFill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f>
                          <m:fPr>
                            <m:ctrlPr>
                              <a:rPr lang="en-US" sz="1200" i="1">
                                <a:solidFill>
                                  <a:schemeClr val="tx1">
                                    <a:lumMod val="75000"/>
                                    <a:lumOff val="25000"/>
                                  </a:schemeClr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fPr>
                          <m:num>
                            <m:sSub>
                              <m:sSubPr>
                                <m:ctrlPr>
                                  <a:rPr lang="en-US" sz="1200" i="1">
                                    <a:solidFill>
                                      <a:schemeClr val="tx1">
                                        <a:lumMod val="75000"/>
                                        <a:lumOff val="25000"/>
                                      </a:schemeClr>
                                    </a:solidFill>
                                    <a:latin typeface="Cambria Math" panose="02040503050406030204" pitchFamily="18" charset="0"/>
                                  </a:rPr>
                                </m:ctrlPr>
                              </m:sSubPr>
                              <m:e>
                                <m:r>
                                  <a:rPr lang="en-US" sz="1200" b="0" i="1">
                                    <a:solidFill>
                                      <a:schemeClr val="tx1">
                                        <a:lumMod val="75000"/>
                                        <a:lumOff val="25000"/>
                                      </a:schemeClr>
                                    </a:solidFill>
                                    <a:latin typeface="Cambria Math" panose="02040503050406030204" pitchFamily="18" charset="0"/>
                                  </a:rPr>
                                  <m:t>𝑙</m:t>
                                </m:r>
                              </m:e>
                              <m:sub>
                                <m:r>
                                  <a:rPr lang="en-US" sz="1200" b="0" i="1">
                                    <a:solidFill>
                                      <a:schemeClr val="tx1">
                                        <a:lumMod val="75000"/>
                                        <a:lumOff val="25000"/>
                                      </a:schemeClr>
                                    </a:solidFill>
                                    <a:latin typeface="Cambria Math" panose="02040503050406030204" pitchFamily="18" charset="0"/>
                                  </a:rPr>
                                  <m:t>𝑃</m:t>
                                </m:r>
                              </m:sub>
                            </m:sSub>
                          </m:num>
                          <m:den>
                            <m:r>
                              <a:rPr lang="en-US" sz="1200" i="1">
                                <a:solidFill>
                                  <a:schemeClr val="tx1">
                                    <a:lumMod val="75000"/>
                                    <a:lumOff val="25000"/>
                                  </a:schemeClr>
                                </a:solidFill>
                                <a:latin typeface="Cambria Math" panose="02040503050406030204" pitchFamily="18" charset="0"/>
                              </a:rPr>
                              <m:t>ƛ</m:t>
                            </m:r>
                          </m:den>
                        </m:f>
                      </m:e>
                    </m:d>
                    <m:d>
                      <m:dPr>
                        <m:ctrlPr>
                          <a:rPr lang="en-US" sz="1200" i="1">
                            <a:solidFill>
                              <a:schemeClr val="tx1">
                                <a:lumMod val="75000"/>
                                <a:lumOff val="25000"/>
                              </a:schemeClr>
                            </a:solidFill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f>
                          <m:fPr>
                            <m:ctrlPr>
                              <a:rPr lang="en-US" sz="1200" i="1">
                                <a:solidFill>
                                  <a:schemeClr val="tx1">
                                    <a:lumMod val="75000"/>
                                    <a:lumOff val="25000"/>
                                  </a:schemeClr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fPr>
                          <m:num>
                            <m:r>
                              <a:rPr lang="en-US" sz="1200" b="0" i="1">
                                <a:solidFill>
                                  <a:schemeClr val="tx1">
                                    <a:lumMod val="75000"/>
                                    <a:lumOff val="25000"/>
                                  </a:schemeClr>
                                </a:solidFill>
                                <a:latin typeface="Cambria Math" panose="02040503050406030204" pitchFamily="18" charset="0"/>
                              </a:rPr>
                              <m:t>𝑣</m:t>
                            </m:r>
                          </m:num>
                          <m:den>
                            <m:r>
                              <a:rPr lang="en-US" sz="1200" b="0" i="1">
                                <a:solidFill>
                                  <a:schemeClr val="tx1">
                                    <a:lumMod val="75000"/>
                                    <a:lumOff val="25000"/>
                                  </a:schemeClr>
                                </a:solidFill>
                                <a:latin typeface="Cambria Math" panose="02040503050406030204" pitchFamily="18" charset="0"/>
                              </a:rPr>
                              <m:t>𝑐</m:t>
                            </m:r>
                          </m:den>
                        </m:f>
                      </m:e>
                    </m:d>
                    <m:sSub>
                      <m:sSubPr>
                        <m:ctrlPr>
                          <a:rPr lang="en-US" sz="1200" i="1">
                            <a:solidFill>
                              <a:schemeClr val="tx1">
                                <a:lumMod val="75000"/>
                                <a:lumOff val="25000"/>
                              </a:schemeClr>
                            </a:solidFill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200" b="0" i="1">
                            <a:solidFill>
                              <a:schemeClr val="tx1">
                                <a:lumMod val="75000"/>
                                <a:lumOff val="25000"/>
                              </a:schemeClr>
                            </a:solidFill>
                            <a:latin typeface="Cambria Math" panose="02040503050406030204" pitchFamily="18" charset="0"/>
                          </a:rPr>
                          <m:t>𝐸</m:t>
                        </m:r>
                      </m:e>
                      <m:sub>
                        <m:r>
                          <a:rPr lang="en-US" sz="1200" b="0" i="1">
                            <a:solidFill>
                              <a:schemeClr val="tx1">
                                <a:lumMod val="75000"/>
                                <a:lumOff val="25000"/>
                              </a:schemeClr>
                            </a:solidFill>
                            <a:latin typeface="Cambria Math" panose="02040503050406030204" pitchFamily="18" charset="0"/>
                          </a:rPr>
                          <m:t>𝑃</m:t>
                        </m:r>
                      </m:sub>
                    </m:sSub>
                  </m:oMath>
                </m:oMathPara>
              </a14:m>
              <a:endParaRPr lang="en-US" sz="1200">
                <a:solidFill>
                  <a:schemeClr val="tx1">
                    <a:lumMod val="75000"/>
                    <a:lumOff val="25000"/>
                  </a:schemeClr>
                </a:solidFill>
              </a:endParaRPr>
            </a:p>
          </xdr:txBody>
        </xdr:sp>
      </mc:Choice>
      <mc:Fallback xmlns="">
        <xdr:sp macro="" textlink="">
          <xdr:nvSpPr>
            <xdr:cNvPr id="15" name="TextBox 14">
              <a:extLst>
                <a:ext uri="{FF2B5EF4-FFF2-40B4-BE49-F238E27FC236}">
                  <a16:creationId xmlns:a16="http://schemas.microsoft.com/office/drawing/2014/main" id="{9374E15C-8012-47F6-9B09-8DCEC859AC09}"/>
                </a:ext>
              </a:extLst>
            </xdr:cNvPr>
            <xdr:cNvSpPr txBox="1"/>
          </xdr:nvSpPr>
          <xdr:spPr>
            <a:xfrm>
              <a:off x="9281583" y="14506575"/>
              <a:ext cx="912494" cy="41498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200" b="0" i="0">
                  <a:solidFill>
                    <a:schemeClr val="tx1">
                      <a:lumMod val="75000"/>
                      <a:lumOff val="25000"/>
                    </a:schemeClr>
                  </a:solidFill>
                  <a:latin typeface="Cambria Math" panose="02040503050406030204" pitchFamily="18" charset="0"/>
                </a:rPr>
                <a:t>1/2 </a:t>
              </a:r>
              <a:r>
                <a:rPr lang="en-US" sz="1200" i="0">
                  <a:solidFill>
                    <a:schemeClr val="tx1">
                      <a:lumMod val="75000"/>
                      <a:lumOff val="25000"/>
                    </a:schemeClr>
                  </a:solidFill>
                  <a:latin typeface="Cambria Math" panose="02040503050406030204" pitchFamily="18" charset="0"/>
                </a:rPr>
                <a:t>(</a:t>
              </a:r>
              <a:r>
                <a:rPr lang="en-US" sz="1200" b="0" i="0">
                  <a:solidFill>
                    <a:schemeClr val="tx1">
                      <a:lumMod val="75000"/>
                      <a:lumOff val="25000"/>
                    </a:schemeClr>
                  </a:solidFill>
                  <a:latin typeface="Cambria Math" panose="02040503050406030204" pitchFamily="18" charset="0"/>
                </a:rPr>
                <a:t>𝑙_𝑃/</a:t>
              </a:r>
              <a:r>
                <a:rPr lang="en-US" sz="1200" i="0">
                  <a:solidFill>
                    <a:schemeClr val="tx1">
                      <a:lumMod val="75000"/>
                      <a:lumOff val="25000"/>
                    </a:schemeClr>
                  </a:solidFill>
                  <a:latin typeface="Cambria Math" panose="02040503050406030204" pitchFamily="18" charset="0"/>
                </a:rPr>
                <a:t>ƛ)(</a:t>
              </a:r>
              <a:r>
                <a:rPr lang="en-US" sz="1200" b="0" i="0">
                  <a:solidFill>
                    <a:schemeClr val="tx1">
                      <a:lumMod val="75000"/>
                      <a:lumOff val="25000"/>
                    </a:schemeClr>
                  </a:solidFill>
                  <a:latin typeface="Cambria Math" panose="02040503050406030204" pitchFamily="18" charset="0"/>
                </a:rPr>
                <a:t>𝑣/𝑐) 𝐸_𝑃</a:t>
              </a:r>
              <a:endParaRPr lang="en-US" sz="1200">
                <a:solidFill>
                  <a:schemeClr val="tx1">
                    <a:lumMod val="75000"/>
                    <a:lumOff val="25000"/>
                  </a:schemeClr>
                </a:solidFill>
              </a:endParaRPr>
            </a:p>
          </xdr:txBody>
        </xdr:sp>
      </mc:Fallback>
    </mc:AlternateContent>
    <xdr:clientData/>
  </xdr:oneCellAnchor>
  <xdr:oneCellAnchor>
    <xdr:from>
      <xdr:col>4</xdr:col>
      <xdr:colOff>296333</xdr:colOff>
      <xdr:row>37</xdr:row>
      <xdr:rowOff>114300</xdr:rowOff>
    </xdr:from>
    <xdr:ext cx="1133837" cy="41498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6" name="TextBox 15">
              <a:extLst>
                <a:ext uri="{FF2B5EF4-FFF2-40B4-BE49-F238E27FC236}">
                  <a16:creationId xmlns:a16="http://schemas.microsoft.com/office/drawing/2014/main" id="{BF5275B2-9E59-4F9E-BC36-469D1179C2D1}"/>
                </a:ext>
              </a:extLst>
            </xdr:cNvPr>
            <xdr:cNvSpPr txBox="1"/>
          </xdr:nvSpPr>
          <xdr:spPr>
            <a:xfrm>
              <a:off x="5820833" y="14506575"/>
              <a:ext cx="1133837" cy="41498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en-US" sz="1200" i="1">
                            <a:solidFill>
                              <a:schemeClr val="tx1">
                                <a:lumMod val="75000"/>
                                <a:lumOff val="25000"/>
                              </a:schemeClr>
                            </a:solidFill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n-US" sz="1200" i="1">
                            <a:solidFill>
                              <a:schemeClr val="tx1">
                                <a:lumMod val="75000"/>
                                <a:lumOff val="25000"/>
                              </a:schemeClr>
                            </a:solidFill>
                            <a:latin typeface="Cambria Math" panose="02040503050406030204" pitchFamily="18" charset="0"/>
                          </a:rPr>
                          <m:t>ℏ</m:t>
                        </m:r>
                      </m:num>
                      <m:den>
                        <m:r>
                          <a:rPr lang="en-US" sz="1200" b="0" i="1">
                            <a:solidFill>
                              <a:schemeClr val="tx1">
                                <a:lumMod val="75000"/>
                                <a:lumOff val="25000"/>
                              </a:schemeClr>
                            </a:solidFill>
                            <a:latin typeface="Cambria Math" panose="02040503050406030204" pitchFamily="18" charset="0"/>
                          </a:rPr>
                          <m:t>𝑝</m:t>
                        </m:r>
                      </m:den>
                    </m:f>
                    <m:r>
                      <a:rPr lang="en-US" sz="1200" b="0" i="1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Cambria Math" panose="02040503050406030204" pitchFamily="18" charset="0"/>
                      </a:rPr>
                      <m:t>=</m:t>
                    </m:r>
                    <m:d>
                      <m:dPr>
                        <m:ctrlPr>
                          <a:rPr lang="en-US" sz="1200" b="0" i="1">
                            <a:solidFill>
                              <a:schemeClr val="tx1">
                                <a:lumMod val="75000"/>
                                <a:lumOff val="25000"/>
                              </a:schemeClr>
                            </a:solidFill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f>
                          <m:fPr>
                            <m:ctrlPr>
                              <a:rPr lang="en-US" sz="1200" b="0" i="1">
                                <a:solidFill>
                                  <a:schemeClr val="tx1">
                                    <a:lumMod val="75000"/>
                                    <a:lumOff val="25000"/>
                                  </a:schemeClr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fPr>
                          <m:num>
                            <m:sSub>
                              <m:sSubPr>
                                <m:ctrlPr>
                                  <a:rPr lang="en-US" sz="1200" b="0" i="1">
                                    <a:solidFill>
                                      <a:schemeClr val="tx1">
                                        <a:lumMod val="75000"/>
                                        <a:lumOff val="25000"/>
                                      </a:schemeClr>
                                    </a:solidFill>
                                    <a:latin typeface="Cambria Math" panose="02040503050406030204" pitchFamily="18" charset="0"/>
                                  </a:rPr>
                                </m:ctrlPr>
                              </m:sSubPr>
                              <m:e>
                                <m:r>
                                  <a:rPr lang="en-US" sz="1200" b="0" i="1">
                                    <a:solidFill>
                                      <a:schemeClr val="tx1">
                                        <a:lumMod val="75000"/>
                                        <a:lumOff val="25000"/>
                                      </a:schemeClr>
                                    </a:solidFill>
                                    <a:latin typeface="Cambria Math" panose="02040503050406030204" pitchFamily="18" charset="0"/>
                                  </a:rPr>
                                  <m:t>𝑚</m:t>
                                </m:r>
                              </m:e>
                              <m:sub>
                                <m:r>
                                  <a:rPr lang="en-US" sz="1200" b="0" i="1">
                                    <a:solidFill>
                                      <a:schemeClr val="tx1">
                                        <a:lumMod val="75000"/>
                                        <a:lumOff val="25000"/>
                                      </a:schemeClr>
                                    </a:solidFill>
                                    <a:latin typeface="Cambria Math" panose="02040503050406030204" pitchFamily="18" charset="0"/>
                                  </a:rPr>
                                  <m:t>𝑃</m:t>
                                </m:r>
                              </m:sub>
                            </m:sSub>
                          </m:num>
                          <m:den>
                            <m:sSub>
                              <m:sSubPr>
                                <m:ctrlPr>
                                  <a:rPr lang="en-US" sz="1200" b="0" i="1">
                                    <a:solidFill>
                                      <a:schemeClr val="tx1">
                                        <a:lumMod val="75000"/>
                                        <a:lumOff val="25000"/>
                                      </a:schemeClr>
                                    </a:solidFill>
                                    <a:latin typeface="Cambria Math" panose="02040503050406030204" pitchFamily="18" charset="0"/>
                                  </a:rPr>
                                </m:ctrlPr>
                              </m:sSubPr>
                              <m:e>
                                <m:r>
                                  <a:rPr lang="en-US" sz="1200" b="0" i="1">
                                    <a:solidFill>
                                      <a:schemeClr val="tx1">
                                        <a:lumMod val="75000"/>
                                        <a:lumOff val="25000"/>
                                      </a:schemeClr>
                                    </a:solidFill>
                                    <a:latin typeface="Cambria Math" panose="02040503050406030204" pitchFamily="18" charset="0"/>
                                  </a:rPr>
                                  <m:t>𝑚</m:t>
                                </m:r>
                              </m:e>
                              <m:sub>
                                <m:r>
                                  <a:rPr lang="en-US" sz="1200" b="0" i="1">
                                    <a:solidFill>
                                      <a:schemeClr val="tx1">
                                        <a:lumMod val="75000"/>
                                        <a:lumOff val="25000"/>
                                      </a:schemeClr>
                                    </a:solidFill>
                                    <a:latin typeface="Cambria Math" panose="02040503050406030204" pitchFamily="18" charset="0"/>
                                  </a:rPr>
                                  <m:t>0</m:t>
                                </m:r>
                              </m:sub>
                            </m:sSub>
                          </m:den>
                        </m:f>
                      </m:e>
                    </m:d>
                    <m:d>
                      <m:dPr>
                        <m:ctrlPr>
                          <a:rPr lang="en-US" sz="1200" b="0" i="1">
                            <a:solidFill>
                              <a:schemeClr val="tx1">
                                <a:lumMod val="75000"/>
                                <a:lumOff val="25000"/>
                              </a:schemeClr>
                            </a:solidFill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f>
                          <m:fPr>
                            <m:ctrlPr>
                              <a:rPr lang="en-US" sz="1200" b="0" i="1">
                                <a:solidFill>
                                  <a:schemeClr val="tx1">
                                    <a:lumMod val="75000"/>
                                    <a:lumOff val="25000"/>
                                  </a:schemeClr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fPr>
                          <m:num>
                            <m:r>
                              <a:rPr lang="en-US" sz="1200" b="0" i="1">
                                <a:solidFill>
                                  <a:schemeClr val="tx1">
                                    <a:lumMod val="75000"/>
                                    <a:lumOff val="25000"/>
                                  </a:schemeClr>
                                </a:solidFill>
                                <a:latin typeface="Cambria Math" panose="02040503050406030204" pitchFamily="18" charset="0"/>
                              </a:rPr>
                              <m:t>𝑐</m:t>
                            </m:r>
                          </m:num>
                          <m:den>
                            <m:r>
                              <a:rPr lang="en-US" sz="1200" b="0" i="1">
                                <a:solidFill>
                                  <a:schemeClr val="tx1">
                                    <a:lumMod val="75000"/>
                                    <a:lumOff val="25000"/>
                                  </a:schemeClr>
                                </a:solidFill>
                                <a:latin typeface="Cambria Math" panose="02040503050406030204" pitchFamily="18" charset="0"/>
                              </a:rPr>
                              <m:t>𝑣</m:t>
                            </m:r>
                          </m:den>
                        </m:f>
                      </m:e>
                    </m:d>
                    <m:sSub>
                      <m:sSubPr>
                        <m:ctrlPr>
                          <a:rPr lang="en-US" sz="1200" b="0" i="1">
                            <a:solidFill>
                              <a:schemeClr val="tx1">
                                <a:lumMod val="75000"/>
                                <a:lumOff val="25000"/>
                              </a:schemeClr>
                            </a:solidFill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200" b="0" i="1">
                            <a:solidFill>
                              <a:schemeClr val="tx1">
                                <a:lumMod val="75000"/>
                                <a:lumOff val="25000"/>
                              </a:schemeClr>
                            </a:solidFill>
                            <a:latin typeface="Cambria Math" panose="02040503050406030204" pitchFamily="18" charset="0"/>
                          </a:rPr>
                          <m:t>𝑙</m:t>
                        </m:r>
                      </m:e>
                      <m:sub>
                        <m:r>
                          <a:rPr lang="en-US" sz="1200" b="0" i="1">
                            <a:solidFill>
                              <a:schemeClr val="tx1">
                                <a:lumMod val="75000"/>
                                <a:lumOff val="25000"/>
                              </a:schemeClr>
                            </a:solidFill>
                            <a:latin typeface="Cambria Math" panose="02040503050406030204" pitchFamily="18" charset="0"/>
                          </a:rPr>
                          <m:t>𝑃</m:t>
                        </m:r>
                      </m:sub>
                    </m:sSub>
                  </m:oMath>
                </m:oMathPara>
              </a14:m>
              <a:endParaRPr lang="en-US" sz="1200">
                <a:solidFill>
                  <a:schemeClr val="tx1">
                    <a:lumMod val="75000"/>
                    <a:lumOff val="25000"/>
                  </a:schemeClr>
                </a:solidFill>
              </a:endParaRPr>
            </a:p>
          </xdr:txBody>
        </xdr:sp>
      </mc:Choice>
      <mc:Fallback xmlns="">
        <xdr:sp macro="" textlink="">
          <xdr:nvSpPr>
            <xdr:cNvPr id="16" name="TextBox 15">
              <a:extLst>
                <a:ext uri="{FF2B5EF4-FFF2-40B4-BE49-F238E27FC236}">
                  <a16:creationId xmlns:a16="http://schemas.microsoft.com/office/drawing/2014/main" id="{BF5275B2-9E59-4F9E-BC36-469D1179C2D1}"/>
                </a:ext>
              </a:extLst>
            </xdr:cNvPr>
            <xdr:cNvSpPr txBox="1"/>
          </xdr:nvSpPr>
          <xdr:spPr>
            <a:xfrm>
              <a:off x="5820833" y="14506575"/>
              <a:ext cx="1133837" cy="41498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200" i="0">
                  <a:solidFill>
                    <a:schemeClr val="tx1">
                      <a:lumMod val="75000"/>
                      <a:lumOff val="25000"/>
                    </a:schemeClr>
                  </a:solidFill>
                  <a:latin typeface="Cambria Math" panose="02040503050406030204" pitchFamily="18" charset="0"/>
                </a:rPr>
                <a:t>ℏ/</a:t>
              </a:r>
              <a:r>
                <a:rPr lang="en-US" sz="1200" b="0" i="0">
                  <a:solidFill>
                    <a:schemeClr val="tx1">
                      <a:lumMod val="75000"/>
                      <a:lumOff val="25000"/>
                    </a:schemeClr>
                  </a:solidFill>
                  <a:latin typeface="Cambria Math" panose="02040503050406030204" pitchFamily="18" charset="0"/>
                </a:rPr>
                <a:t>𝑝=(𝑚_𝑃/𝑚_0 )(𝑐/𝑣) 𝑙_𝑃</a:t>
              </a:r>
              <a:endParaRPr lang="en-US" sz="1200">
                <a:solidFill>
                  <a:schemeClr val="tx1">
                    <a:lumMod val="75000"/>
                    <a:lumOff val="25000"/>
                  </a:schemeClr>
                </a:solidFill>
              </a:endParaRPr>
            </a:p>
          </xdr:txBody>
        </xdr:sp>
      </mc:Fallback>
    </mc:AlternateContent>
    <xdr:clientData/>
  </xdr:oneCellAnchor>
  <xdr:oneCellAnchor>
    <xdr:from>
      <xdr:col>3</xdr:col>
      <xdr:colOff>682542</xdr:colOff>
      <xdr:row>10</xdr:row>
      <xdr:rowOff>93654</xdr:rowOff>
    </xdr:from>
    <xdr:ext cx="346698" cy="545662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7" name="TextBox 16">
              <a:extLst>
                <a:ext uri="{FF2B5EF4-FFF2-40B4-BE49-F238E27FC236}">
                  <a16:creationId xmlns:a16="http://schemas.microsoft.com/office/drawing/2014/main" id="{62FD9838-6083-4938-8B07-C13491024039}"/>
                </a:ext>
              </a:extLst>
            </xdr:cNvPr>
            <xdr:cNvSpPr txBox="1"/>
          </xdr:nvSpPr>
          <xdr:spPr>
            <a:xfrm>
              <a:off x="4492542" y="2970204"/>
              <a:ext cx="346698" cy="54566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>
              <a:spAutoFit/>
            </a:bodyPr>
            <a:lstStyle/>
            <a:p>
              <a:pPr algn="ctr"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ad>
                      <m:radPr>
                        <m:degHide m:val="on"/>
                        <m:ctrlPr>
                          <a:rPr lang="en-US" sz="1200" i="1">
                            <a:solidFill>
                              <a:schemeClr val="tx1">
                                <a:lumMod val="75000"/>
                                <a:lumOff val="25000"/>
                              </a:schemeClr>
                            </a:solidFill>
                            <a:latin typeface="Cambria Math" panose="02040503050406030204" pitchFamily="18" charset="0"/>
                          </a:rPr>
                        </m:ctrlPr>
                      </m:radPr>
                      <m:deg/>
                      <m:e>
                        <m:f>
                          <m:fPr>
                            <m:ctrlPr>
                              <a:rPr lang="en-US" sz="1200" i="1">
                                <a:solidFill>
                                  <a:schemeClr val="tx1">
                                    <a:lumMod val="75000"/>
                                    <a:lumOff val="25000"/>
                                  </a:schemeClr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fPr>
                          <m:num>
                            <m:r>
                              <a:rPr lang="en-US" sz="1200" i="1">
                                <a:solidFill>
                                  <a:schemeClr val="tx1">
                                    <a:lumMod val="75000"/>
                                    <a:lumOff val="25000"/>
                                  </a:schemeClr>
                                </a:solidFill>
                                <a:latin typeface="Cambria Math" panose="02040503050406030204" pitchFamily="18" charset="0"/>
                              </a:rPr>
                              <m:t>ℏ</m:t>
                            </m:r>
                            <m:r>
                              <a:rPr lang="en-US" sz="1200" b="0" i="1">
                                <a:solidFill>
                                  <a:schemeClr val="tx1">
                                    <a:lumMod val="75000"/>
                                    <a:lumOff val="25000"/>
                                  </a:schemeClr>
                                </a:solidFill>
                                <a:latin typeface="Cambria Math" panose="02040503050406030204" pitchFamily="18" charset="0"/>
                              </a:rPr>
                              <m:t>𝐺</m:t>
                            </m:r>
                          </m:num>
                          <m:den>
                            <m:sSup>
                              <m:sSupPr>
                                <m:ctrlPr>
                                  <a:rPr lang="en-US" sz="1200" i="1">
                                    <a:solidFill>
                                      <a:schemeClr val="tx1">
                                        <a:lumMod val="75000"/>
                                        <a:lumOff val="25000"/>
                                      </a:schemeClr>
                                    </a:solidFill>
                                    <a:latin typeface="Cambria Math" panose="02040503050406030204" pitchFamily="18" charset="0"/>
                                  </a:rPr>
                                </m:ctrlPr>
                              </m:sSupPr>
                              <m:e>
                                <m:r>
                                  <a:rPr lang="en-US" sz="1200" b="0" i="1">
                                    <a:solidFill>
                                      <a:schemeClr val="tx1">
                                        <a:lumMod val="75000"/>
                                        <a:lumOff val="25000"/>
                                      </a:schemeClr>
                                    </a:solidFill>
                                    <a:latin typeface="Cambria Math" panose="02040503050406030204" pitchFamily="18" charset="0"/>
                                  </a:rPr>
                                  <m:t>𝑐</m:t>
                                </m:r>
                              </m:e>
                              <m:sup>
                                <m:r>
                                  <a:rPr lang="en-US" sz="1200" b="0" i="1">
                                    <a:solidFill>
                                      <a:schemeClr val="tx1">
                                        <a:lumMod val="75000"/>
                                        <a:lumOff val="25000"/>
                                      </a:schemeClr>
                                    </a:solidFill>
                                    <a:latin typeface="Cambria Math" panose="02040503050406030204" pitchFamily="18" charset="0"/>
                                  </a:rPr>
                                  <m:t>3</m:t>
                                </m:r>
                              </m:sup>
                            </m:sSup>
                          </m:den>
                        </m:f>
                      </m:e>
                    </m:rad>
                  </m:oMath>
                </m:oMathPara>
              </a14:m>
              <a:endParaRPr lang="en-US" sz="1200">
                <a:solidFill>
                  <a:schemeClr val="tx1">
                    <a:lumMod val="75000"/>
                    <a:lumOff val="25000"/>
                  </a:schemeClr>
                </a:solidFill>
              </a:endParaRPr>
            </a:p>
          </xdr:txBody>
        </xdr:sp>
      </mc:Choice>
      <mc:Fallback xmlns="">
        <xdr:sp macro="" textlink="">
          <xdr:nvSpPr>
            <xdr:cNvPr id="17" name="TextBox 16">
              <a:extLst>
                <a:ext uri="{FF2B5EF4-FFF2-40B4-BE49-F238E27FC236}">
                  <a16:creationId xmlns:a16="http://schemas.microsoft.com/office/drawing/2014/main" id="{62FD9838-6083-4938-8B07-C13491024039}"/>
                </a:ext>
              </a:extLst>
            </xdr:cNvPr>
            <xdr:cNvSpPr txBox="1"/>
          </xdr:nvSpPr>
          <xdr:spPr>
            <a:xfrm>
              <a:off x="4492542" y="2970204"/>
              <a:ext cx="346698" cy="54566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>
              <a:spAutoFit/>
            </a:bodyPr>
            <a:lstStyle/>
            <a:p>
              <a:pPr algn="ctr"/>
              <a:r>
                <a:rPr lang="en-US" sz="1200" i="0">
                  <a:solidFill>
                    <a:schemeClr val="tx1">
                      <a:lumMod val="75000"/>
                      <a:lumOff val="25000"/>
                    </a:schemeClr>
                  </a:solidFill>
                  <a:latin typeface="Cambria Math" panose="02040503050406030204" pitchFamily="18" charset="0"/>
                </a:rPr>
                <a:t>√(ℏ</a:t>
              </a:r>
              <a:r>
                <a:rPr lang="en-US" sz="1200" b="0" i="0">
                  <a:solidFill>
                    <a:schemeClr val="tx1">
                      <a:lumMod val="75000"/>
                      <a:lumOff val="25000"/>
                    </a:schemeClr>
                  </a:solidFill>
                  <a:latin typeface="Cambria Math" panose="02040503050406030204" pitchFamily="18" charset="0"/>
                </a:rPr>
                <a:t>𝐺/𝑐^3 )</a:t>
              </a:r>
              <a:endParaRPr lang="en-US" sz="1200">
                <a:solidFill>
                  <a:schemeClr val="tx1">
                    <a:lumMod val="75000"/>
                    <a:lumOff val="25000"/>
                  </a:schemeClr>
                </a:solidFill>
              </a:endParaRPr>
            </a:p>
          </xdr:txBody>
        </xdr:sp>
      </mc:Fallback>
    </mc:AlternateContent>
    <xdr:clientData/>
  </xdr:oneCellAnchor>
  <xdr:oneCellAnchor>
    <xdr:from>
      <xdr:col>5</xdr:col>
      <xdr:colOff>495300</xdr:colOff>
      <xdr:row>37</xdr:row>
      <xdr:rowOff>230714</xdr:rowOff>
    </xdr:from>
    <xdr:ext cx="680636" cy="19133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8" name="TextBox 17">
              <a:extLst>
                <a:ext uri="{FF2B5EF4-FFF2-40B4-BE49-F238E27FC236}">
                  <a16:creationId xmlns:a16="http://schemas.microsoft.com/office/drawing/2014/main" id="{94200FC4-C96C-4DA5-8B58-EA2F361A97B4}"/>
                </a:ext>
              </a:extLst>
            </xdr:cNvPr>
            <xdr:cNvSpPr txBox="1"/>
          </xdr:nvSpPr>
          <xdr:spPr>
            <a:xfrm>
              <a:off x="7734300" y="14622989"/>
              <a:ext cx="680636" cy="19133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type m:val="lin"/>
                        <m:ctrlPr>
                          <a:rPr lang="en-US" sz="1200" i="1">
                            <a:solidFill>
                              <a:schemeClr val="tx1">
                                <a:lumMod val="75000"/>
                                <a:lumOff val="25000"/>
                              </a:schemeClr>
                            </a:solidFill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n-US" sz="1200" b="0" i="1">
                            <a:solidFill>
                              <a:schemeClr val="tx1">
                                <a:lumMod val="75000"/>
                                <a:lumOff val="25000"/>
                              </a:schemeClr>
                            </a:solidFill>
                            <a:latin typeface="Cambria Math" panose="02040503050406030204" pitchFamily="18" charset="0"/>
                          </a:rPr>
                          <m:t>1</m:t>
                        </m:r>
                      </m:num>
                      <m:den>
                        <m:r>
                          <a:rPr lang="en-US" sz="1200" b="0" i="1">
                            <a:solidFill>
                              <a:schemeClr val="tx1">
                                <a:lumMod val="75000"/>
                                <a:lumOff val="25000"/>
                              </a:schemeClr>
                            </a:solidFill>
                            <a:latin typeface="Cambria Math" panose="02040503050406030204" pitchFamily="18" charset="0"/>
                          </a:rPr>
                          <m:t>2</m:t>
                        </m:r>
                      </m:den>
                    </m:f>
                    <m:sSub>
                      <m:sSubPr>
                        <m:ctrlPr>
                          <a:rPr lang="en-US" sz="1200" b="0" i="1">
                            <a:solidFill>
                              <a:schemeClr val="tx1">
                                <a:lumMod val="75000"/>
                                <a:lumOff val="25000"/>
                              </a:schemeClr>
                            </a:solidFill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200" b="0" i="1">
                            <a:solidFill>
                              <a:schemeClr val="tx1">
                                <a:lumMod val="75000"/>
                                <a:lumOff val="25000"/>
                              </a:schemeClr>
                            </a:solidFill>
                            <a:latin typeface="Cambria Math" panose="02040503050406030204" pitchFamily="18" charset="0"/>
                          </a:rPr>
                          <m:t>𝑚</m:t>
                        </m:r>
                      </m:e>
                      <m:sub>
                        <m:r>
                          <a:rPr lang="en-US" sz="1200" b="0" i="1">
                            <a:solidFill>
                              <a:schemeClr val="tx1">
                                <a:lumMod val="75000"/>
                                <a:lumOff val="25000"/>
                              </a:schemeClr>
                            </a:solidFill>
                            <a:latin typeface="Cambria Math" panose="02040503050406030204" pitchFamily="18" charset="0"/>
                          </a:rPr>
                          <m:t>0</m:t>
                        </m:r>
                      </m:sub>
                    </m:sSub>
                    <m:sSup>
                      <m:sSupPr>
                        <m:ctrlPr>
                          <a:rPr lang="en-US" sz="1200" b="0" i="1">
                            <a:solidFill>
                              <a:schemeClr val="tx1">
                                <a:lumMod val="75000"/>
                                <a:lumOff val="25000"/>
                              </a:schemeClr>
                            </a:solidFill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lang="en-US" sz="1200" b="0" i="1">
                            <a:solidFill>
                              <a:schemeClr val="tx1">
                                <a:lumMod val="75000"/>
                                <a:lumOff val="25000"/>
                              </a:schemeClr>
                            </a:solidFill>
                            <a:latin typeface="Cambria Math" panose="02040503050406030204" pitchFamily="18" charset="0"/>
                          </a:rPr>
                          <m:t>𝑣</m:t>
                        </m:r>
                      </m:e>
                      <m:sup>
                        <m:r>
                          <a:rPr lang="en-US" sz="1200" b="0" i="1">
                            <a:solidFill>
                              <a:schemeClr val="tx1">
                                <a:lumMod val="75000"/>
                                <a:lumOff val="25000"/>
                              </a:schemeClr>
                            </a:solidFill>
                            <a:latin typeface="Cambria Math" panose="02040503050406030204" pitchFamily="18" charset="0"/>
                          </a:rPr>
                          <m:t>2</m:t>
                        </m:r>
                      </m:sup>
                    </m:sSup>
                  </m:oMath>
                </m:oMathPara>
              </a14:m>
              <a:endParaRPr lang="en-US" sz="1200">
                <a:solidFill>
                  <a:schemeClr val="tx1">
                    <a:lumMod val="75000"/>
                    <a:lumOff val="25000"/>
                  </a:schemeClr>
                </a:solidFill>
              </a:endParaRPr>
            </a:p>
          </xdr:txBody>
        </xdr:sp>
      </mc:Choice>
      <mc:Fallback xmlns="">
        <xdr:sp macro="" textlink="">
          <xdr:nvSpPr>
            <xdr:cNvPr id="18" name="TextBox 17">
              <a:extLst>
                <a:ext uri="{FF2B5EF4-FFF2-40B4-BE49-F238E27FC236}">
                  <a16:creationId xmlns:a16="http://schemas.microsoft.com/office/drawing/2014/main" id="{94200FC4-C96C-4DA5-8B58-EA2F361A97B4}"/>
                </a:ext>
              </a:extLst>
            </xdr:cNvPr>
            <xdr:cNvSpPr txBox="1"/>
          </xdr:nvSpPr>
          <xdr:spPr>
            <a:xfrm>
              <a:off x="7734300" y="14622989"/>
              <a:ext cx="680636" cy="19133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200" b="0" i="0">
                  <a:solidFill>
                    <a:schemeClr val="tx1">
                      <a:lumMod val="75000"/>
                      <a:lumOff val="25000"/>
                    </a:schemeClr>
                  </a:solidFill>
                  <a:latin typeface="Cambria Math" panose="02040503050406030204" pitchFamily="18" charset="0"/>
                </a:rPr>
                <a:t>1∕2 𝑚_0 𝑣^2</a:t>
              </a:r>
              <a:endParaRPr lang="en-US" sz="1200">
                <a:solidFill>
                  <a:schemeClr val="tx1">
                    <a:lumMod val="75000"/>
                    <a:lumOff val="25000"/>
                  </a:schemeClr>
                </a:solidFill>
              </a:endParaRPr>
            </a:p>
          </xdr:txBody>
        </xdr:sp>
      </mc:Fallback>
    </mc:AlternateContent>
    <xdr:clientData/>
  </xdr:oneCellAnchor>
  <xdr:oneCellAnchor>
    <xdr:from>
      <xdr:col>3</xdr:col>
      <xdr:colOff>696553</xdr:colOff>
      <xdr:row>11</xdr:row>
      <xdr:rowOff>70371</xdr:rowOff>
    </xdr:from>
    <xdr:ext cx="318677" cy="545662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9" name="TextBox 18">
              <a:extLst>
                <a:ext uri="{FF2B5EF4-FFF2-40B4-BE49-F238E27FC236}">
                  <a16:creationId xmlns:a16="http://schemas.microsoft.com/office/drawing/2014/main" id="{2511728F-0730-4C8C-88E9-79378116E06C}"/>
                </a:ext>
              </a:extLst>
            </xdr:cNvPr>
            <xdr:cNvSpPr txBox="1"/>
          </xdr:nvSpPr>
          <xdr:spPr>
            <a:xfrm>
              <a:off x="4506553" y="3642246"/>
              <a:ext cx="318677" cy="54566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>
              <a:spAutoFit/>
            </a:bodyPr>
            <a:lstStyle/>
            <a:p>
              <a:pPr algn="ctr"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ad>
                      <m:radPr>
                        <m:degHide m:val="on"/>
                        <m:ctrlPr>
                          <a:rPr lang="en-US" sz="1200" i="1">
                            <a:solidFill>
                              <a:schemeClr val="tx1">
                                <a:lumMod val="75000"/>
                                <a:lumOff val="25000"/>
                              </a:schemeClr>
                            </a:solidFill>
                            <a:latin typeface="Cambria Math" panose="02040503050406030204" pitchFamily="18" charset="0"/>
                          </a:rPr>
                        </m:ctrlPr>
                      </m:radPr>
                      <m:deg/>
                      <m:e>
                        <m:f>
                          <m:fPr>
                            <m:ctrlPr>
                              <a:rPr lang="en-US" sz="1200" i="1">
                                <a:solidFill>
                                  <a:schemeClr val="tx1">
                                    <a:lumMod val="75000"/>
                                    <a:lumOff val="25000"/>
                                  </a:schemeClr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fPr>
                          <m:num>
                            <m:r>
                              <a:rPr lang="en-US" sz="1200" i="1">
                                <a:solidFill>
                                  <a:schemeClr val="tx1">
                                    <a:lumMod val="75000"/>
                                    <a:lumOff val="25000"/>
                                  </a:schemeClr>
                                </a:solidFill>
                                <a:latin typeface="Cambria Math" panose="02040503050406030204" pitchFamily="18" charset="0"/>
                              </a:rPr>
                              <m:t>ℏ</m:t>
                            </m:r>
                            <m:r>
                              <a:rPr lang="en-US" sz="1200" b="0" i="1">
                                <a:solidFill>
                                  <a:schemeClr val="tx1">
                                    <a:lumMod val="75000"/>
                                    <a:lumOff val="25000"/>
                                  </a:schemeClr>
                                </a:solidFill>
                                <a:latin typeface="Cambria Math" panose="02040503050406030204" pitchFamily="18" charset="0"/>
                              </a:rPr>
                              <m:t>𝑐</m:t>
                            </m:r>
                          </m:num>
                          <m:den>
                            <m:r>
                              <a:rPr lang="en-US" sz="1200" b="0" i="1">
                                <a:solidFill>
                                  <a:schemeClr val="tx1">
                                    <a:lumMod val="75000"/>
                                    <a:lumOff val="25000"/>
                                  </a:schemeClr>
                                </a:solidFill>
                                <a:latin typeface="Cambria Math" panose="02040503050406030204" pitchFamily="18" charset="0"/>
                              </a:rPr>
                              <m:t>𝐺</m:t>
                            </m:r>
                          </m:den>
                        </m:f>
                      </m:e>
                    </m:rad>
                  </m:oMath>
                </m:oMathPara>
              </a14:m>
              <a:endParaRPr lang="en-US" sz="1200">
                <a:solidFill>
                  <a:schemeClr val="tx1">
                    <a:lumMod val="75000"/>
                    <a:lumOff val="25000"/>
                  </a:schemeClr>
                </a:solidFill>
              </a:endParaRPr>
            </a:p>
          </xdr:txBody>
        </xdr:sp>
      </mc:Choice>
      <mc:Fallback xmlns="">
        <xdr:sp macro="" textlink="">
          <xdr:nvSpPr>
            <xdr:cNvPr id="19" name="TextBox 18">
              <a:extLst>
                <a:ext uri="{FF2B5EF4-FFF2-40B4-BE49-F238E27FC236}">
                  <a16:creationId xmlns:a16="http://schemas.microsoft.com/office/drawing/2014/main" id="{2511728F-0730-4C8C-88E9-79378116E06C}"/>
                </a:ext>
              </a:extLst>
            </xdr:cNvPr>
            <xdr:cNvSpPr txBox="1"/>
          </xdr:nvSpPr>
          <xdr:spPr>
            <a:xfrm>
              <a:off x="4506553" y="3642246"/>
              <a:ext cx="318677" cy="54566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>
              <a:spAutoFit/>
            </a:bodyPr>
            <a:lstStyle/>
            <a:p>
              <a:pPr algn="ctr"/>
              <a:r>
                <a:rPr lang="en-US" sz="1200" i="0">
                  <a:solidFill>
                    <a:schemeClr val="tx1">
                      <a:lumMod val="75000"/>
                      <a:lumOff val="25000"/>
                    </a:schemeClr>
                  </a:solidFill>
                  <a:latin typeface="Cambria Math" panose="02040503050406030204" pitchFamily="18" charset="0"/>
                </a:rPr>
                <a:t>√(ℏ</a:t>
              </a:r>
              <a:r>
                <a:rPr lang="en-US" sz="1200" b="0" i="0">
                  <a:solidFill>
                    <a:schemeClr val="tx1">
                      <a:lumMod val="75000"/>
                      <a:lumOff val="25000"/>
                    </a:schemeClr>
                  </a:solidFill>
                  <a:latin typeface="Cambria Math" panose="02040503050406030204" pitchFamily="18" charset="0"/>
                </a:rPr>
                <a:t>𝑐/𝐺)</a:t>
              </a:r>
              <a:endParaRPr lang="en-US" sz="1200">
                <a:solidFill>
                  <a:schemeClr val="tx1">
                    <a:lumMod val="75000"/>
                    <a:lumOff val="25000"/>
                  </a:schemeClr>
                </a:solidFill>
              </a:endParaRPr>
            </a:p>
          </xdr:txBody>
        </xdr:sp>
      </mc:Fallback>
    </mc:AlternateContent>
    <xdr:clientData/>
  </xdr:oneCellAnchor>
  <xdr:oneCellAnchor>
    <xdr:from>
      <xdr:col>3</xdr:col>
      <xdr:colOff>682542</xdr:colOff>
      <xdr:row>12</xdr:row>
      <xdr:rowOff>72488</xdr:rowOff>
    </xdr:from>
    <xdr:ext cx="346698" cy="545662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0" name="TextBox 19">
              <a:extLst>
                <a:ext uri="{FF2B5EF4-FFF2-40B4-BE49-F238E27FC236}">
                  <a16:creationId xmlns:a16="http://schemas.microsoft.com/office/drawing/2014/main" id="{515F0B9C-A760-40B9-900D-630FAA2B35AD}"/>
                </a:ext>
              </a:extLst>
            </xdr:cNvPr>
            <xdr:cNvSpPr txBox="1"/>
          </xdr:nvSpPr>
          <xdr:spPr>
            <a:xfrm>
              <a:off x="4492542" y="4339688"/>
              <a:ext cx="346698" cy="54566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>
              <a:spAutoFit/>
            </a:bodyPr>
            <a:lstStyle/>
            <a:p>
              <a:pPr algn="ctr"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ad>
                      <m:radPr>
                        <m:degHide m:val="on"/>
                        <m:ctrlPr>
                          <a:rPr lang="en-US" sz="1200" i="1">
                            <a:solidFill>
                              <a:schemeClr val="tx1">
                                <a:lumMod val="75000"/>
                                <a:lumOff val="25000"/>
                              </a:schemeClr>
                            </a:solidFill>
                            <a:latin typeface="Cambria Math" panose="02040503050406030204" pitchFamily="18" charset="0"/>
                          </a:rPr>
                        </m:ctrlPr>
                      </m:radPr>
                      <m:deg/>
                      <m:e>
                        <m:f>
                          <m:fPr>
                            <m:ctrlPr>
                              <a:rPr lang="en-US" sz="1200" i="1">
                                <a:solidFill>
                                  <a:schemeClr val="tx1">
                                    <a:lumMod val="75000"/>
                                    <a:lumOff val="25000"/>
                                  </a:schemeClr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fPr>
                          <m:num>
                            <m:r>
                              <a:rPr lang="en-US" sz="1200" i="1">
                                <a:solidFill>
                                  <a:schemeClr val="tx1">
                                    <a:lumMod val="75000"/>
                                    <a:lumOff val="25000"/>
                                  </a:schemeClr>
                                </a:solidFill>
                                <a:latin typeface="Cambria Math" panose="02040503050406030204" pitchFamily="18" charset="0"/>
                              </a:rPr>
                              <m:t>ℏ</m:t>
                            </m:r>
                            <m:r>
                              <a:rPr lang="en-US" sz="1200" b="0" i="1">
                                <a:solidFill>
                                  <a:schemeClr val="tx1">
                                    <a:lumMod val="75000"/>
                                    <a:lumOff val="25000"/>
                                  </a:schemeClr>
                                </a:solidFill>
                                <a:latin typeface="Cambria Math" panose="02040503050406030204" pitchFamily="18" charset="0"/>
                              </a:rPr>
                              <m:t>𝐺</m:t>
                            </m:r>
                          </m:num>
                          <m:den>
                            <m:sSup>
                              <m:sSupPr>
                                <m:ctrlPr>
                                  <a:rPr lang="en-US" sz="1200" i="1">
                                    <a:solidFill>
                                      <a:schemeClr val="tx1">
                                        <a:lumMod val="75000"/>
                                        <a:lumOff val="25000"/>
                                      </a:schemeClr>
                                    </a:solidFill>
                                    <a:latin typeface="Cambria Math" panose="02040503050406030204" pitchFamily="18" charset="0"/>
                                  </a:rPr>
                                </m:ctrlPr>
                              </m:sSupPr>
                              <m:e>
                                <m:r>
                                  <a:rPr lang="en-US" sz="1200" b="0" i="1">
                                    <a:solidFill>
                                      <a:schemeClr val="tx1">
                                        <a:lumMod val="75000"/>
                                        <a:lumOff val="25000"/>
                                      </a:schemeClr>
                                    </a:solidFill>
                                    <a:latin typeface="Cambria Math" panose="02040503050406030204" pitchFamily="18" charset="0"/>
                                  </a:rPr>
                                  <m:t>𝑐</m:t>
                                </m:r>
                              </m:e>
                              <m:sup>
                                <m:r>
                                  <a:rPr lang="en-US" sz="1200" b="0" i="1">
                                    <a:solidFill>
                                      <a:schemeClr val="tx1">
                                        <a:lumMod val="75000"/>
                                        <a:lumOff val="25000"/>
                                      </a:schemeClr>
                                    </a:solidFill>
                                    <a:latin typeface="Cambria Math" panose="02040503050406030204" pitchFamily="18" charset="0"/>
                                  </a:rPr>
                                  <m:t>5</m:t>
                                </m:r>
                              </m:sup>
                            </m:sSup>
                          </m:den>
                        </m:f>
                      </m:e>
                    </m:rad>
                  </m:oMath>
                </m:oMathPara>
              </a14:m>
              <a:endParaRPr lang="en-US" sz="1200">
                <a:solidFill>
                  <a:schemeClr val="tx1">
                    <a:lumMod val="75000"/>
                    <a:lumOff val="25000"/>
                  </a:schemeClr>
                </a:solidFill>
              </a:endParaRPr>
            </a:p>
          </xdr:txBody>
        </xdr:sp>
      </mc:Choice>
      <mc:Fallback xmlns="">
        <xdr:sp macro="" textlink="">
          <xdr:nvSpPr>
            <xdr:cNvPr id="20" name="TextBox 19">
              <a:extLst>
                <a:ext uri="{FF2B5EF4-FFF2-40B4-BE49-F238E27FC236}">
                  <a16:creationId xmlns:a16="http://schemas.microsoft.com/office/drawing/2014/main" id="{515F0B9C-A760-40B9-900D-630FAA2B35AD}"/>
                </a:ext>
              </a:extLst>
            </xdr:cNvPr>
            <xdr:cNvSpPr txBox="1"/>
          </xdr:nvSpPr>
          <xdr:spPr>
            <a:xfrm>
              <a:off x="4492542" y="4339688"/>
              <a:ext cx="346698" cy="54566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>
              <a:spAutoFit/>
            </a:bodyPr>
            <a:lstStyle/>
            <a:p>
              <a:pPr algn="ctr"/>
              <a:r>
                <a:rPr lang="en-US" sz="1200" i="0">
                  <a:solidFill>
                    <a:schemeClr val="tx1">
                      <a:lumMod val="75000"/>
                      <a:lumOff val="25000"/>
                    </a:schemeClr>
                  </a:solidFill>
                  <a:latin typeface="Cambria Math" panose="02040503050406030204" pitchFamily="18" charset="0"/>
                </a:rPr>
                <a:t>√(ℏ</a:t>
              </a:r>
              <a:r>
                <a:rPr lang="en-US" sz="1200" b="0" i="0">
                  <a:solidFill>
                    <a:schemeClr val="tx1">
                      <a:lumMod val="75000"/>
                      <a:lumOff val="25000"/>
                    </a:schemeClr>
                  </a:solidFill>
                  <a:latin typeface="Cambria Math" panose="02040503050406030204" pitchFamily="18" charset="0"/>
                </a:rPr>
                <a:t>𝐺/𝑐^5 )</a:t>
              </a:r>
              <a:endParaRPr lang="en-US" sz="1200">
                <a:solidFill>
                  <a:schemeClr val="tx1">
                    <a:lumMod val="75000"/>
                    <a:lumOff val="25000"/>
                  </a:schemeClr>
                </a:solidFill>
              </a:endParaRPr>
            </a:p>
          </xdr:txBody>
        </xdr:sp>
      </mc:Fallback>
    </mc:AlternateContent>
    <xdr:clientData/>
  </xdr:oneCellAnchor>
  <xdr:oneCellAnchor>
    <xdr:from>
      <xdr:col>3</xdr:col>
      <xdr:colOff>696083</xdr:colOff>
      <xdr:row>17</xdr:row>
      <xdr:rowOff>135466</xdr:rowOff>
    </xdr:from>
    <xdr:ext cx="319617" cy="38081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1" name="TextBox 20">
              <a:extLst>
                <a:ext uri="{FF2B5EF4-FFF2-40B4-BE49-F238E27FC236}">
                  <a16:creationId xmlns:a16="http://schemas.microsoft.com/office/drawing/2014/main" id="{726BF4B6-26E0-493D-8C8C-4B3A993654BD}"/>
                </a:ext>
              </a:extLst>
            </xdr:cNvPr>
            <xdr:cNvSpPr txBox="1"/>
          </xdr:nvSpPr>
          <xdr:spPr>
            <a:xfrm>
              <a:off x="4506083" y="6221941"/>
              <a:ext cx="319617" cy="38081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ctr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"/>
                  </m:oMathParaPr>
                  <m:oMath xmlns:m="http://schemas.openxmlformats.org/officeDocument/2006/math">
                    <m:f>
                      <m:fPr>
                        <m:ctrlPr>
                          <a:rPr lang="en-US" sz="1200" i="1">
                            <a:solidFill>
                              <a:schemeClr val="tx1">
                                <a:lumMod val="75000"/>
                                <a:lumOff val="25000"/>
                              </a:schemeClr>
                            </a:solidFill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en-US" sz="1200" i="1">
                                <a:solidFill>
                                  <a:schemeClr val="tx1">
                                    <a:lumMod val="75000"/>
                                    <a:lumOff val="25000"/>
                                  </a:schemeClr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en-US" sz="1200" b="0" i="1">
                                <a:solidFill>
                                  <a:schemeClr val="tx1">
                                    <a:lumMod val="75000"/>
                                    <a:lumOff val="25000"/>
                                  </a:schemeClr>
                                </a:solidFill>
                                <a:latin typeface="Cambria Math" panose="02040503050406030204" pitchFamily="18" charset="0"/>
                              </a:rPr>
                              <m:t>𝑙</m:t>
                            </m:r>
                          </m:e>
                          <m:sub>
                            <m:r>
                              <a:rPr lang="en-US" sz="1200" b="0" i="1">
                                <a:solidFill>
                                  <a:schemeClr val="tx1">
                                    <a:lumMod val="75000"/>
                                    <a:lumOff val="25000"/>
                                  </a:schemeClr>
                                </a:solidFill>
                                <a:latin typeface="Cambria Math" panose="02040503050406030204" pitchFamily="18" charset="0"/>
                              </a:rPr>
                              <m:t>𝑃</m:t>
                            </m:r>
                          </m:sub>
                        </m:sSub>
                      </m:num>
                      <m:den>
                        <m:sSub>
                          <m:sSubPr>
                            <m:ctrlPr>
                              <a:rPr lang="en-US" sz="1200" i="1">
                                <a:solidFill>
                                  <a:schemeClr val="tx1">
                                    <a:lumMod val="75000"/>
                                    <a:lumOff val="25000"/>
                                  </a:schemeClr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en-US" sz="1200" b="0" i="1">
                                <a:solidFill>
                                  <a:schemeClr val="tx1">
                                    <a:lumMod val="75000"/>
                                    <a:lumOff val="25000"/>
                                  </a:schemeClr>
                                </a:solidFill>
                                <a:latin typeface="Cambria Math" panose="02040503050406030204" pitchFamily="18" charset="0"/>
                              </a:rPr>
                              <m:t>𝑡</m:t>
                            </m:r>
                          </m:e>
                          <m:sub>
                            <m:r>
                              <a:rPr lang="en-US" sz="1200" b="0" i="1">
                                <a:solidFill>
                                  <a:schemeClr val="tx1">
                                    <a:lumMod val="75000"/>
                                    <a:lumOff val="25000"/>
                                  </a:schemeClr>
                                </a:solidFill>
                                <a:latin typeface="Cambria Math" panose="02040503050406030204" pitchFamily="18" charset="0"/>
                              </a:rPr>
                              <m:t>𝑃</m:t>
                            </m:r>
                          </m:sub>
                        </m:sSub>
                      </m:den>
                    </m:f>
                  </m:oMath>
                </m:oMathPara>
              </a14:m>
              <a:endParaRPr lang="en-US" sz="1200">
                <a:solidFill>
                  <a:schemeClr val="tx1">
                    <a:lumMod val="75000"/>
                    <a:lumOff val="25000"/>
                  </a:schemeClr>
                </a:solidFill>
              </a:endParaRPr>
            </a:p>
          </xdr:txBody>
        </xdr:sp>
      </mc:Choice>
      <mc:Fallback xmlns="">
        <xdr:sp macro="" textlink="">
          <xdr:nvSpPr>
            <xdr:cNvPr id="21" name="TextBox 20">
              <a:extLst>
                <a:ext uri="{FF2B5EF4-FFF2-40B4-BE49-F238E27FC236}">
                  <a16:creationId xmlns:a16="http://schemas.microsoft.com/office/drawing/2014/main" id="{726BF4B6-26E0-493D-8C8C-4B3A993654BD}"/>
                </a:ext>
              </a:extLst>
            </xdr:cNvPr>
            <xdr:cNvSpPr txBox="1"/>
          </xdr:nvSpPr>
          <xdr:spPr>
            <a:xfrm>
              <a:off x="4506083" y="6221941"/>
              <a:ext cx="319617" cy="38081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ctr">
              <a:spAutoFit/>
            </a:bodyPr>
            <a:lstStyle/>
            <a:p>
              <a:pPr/>
              <a:r>
                <a:rPr lang="en-US" sz="1200" b="0" i="0">
                  <a:solidFill>
                    <a:schemeClr val="tx1">
                      <a:lumMod val="75000"/>
                      <a:lumOff val="25000"/>
                    </a:schemeClr>
                  </a:solidFill>
                  <a:latin typeface="Cambria Math" panose="02040503050406030204" pitchFamily="18" charset="0"/>
                </a:rPr>
                <a:t>𝑙_𝑃/𝑡_𝑃 </a:t>
              </a:r>
              <a:endParaRPr lang="en-US" sz="1200">
                <a:solidFill>
                  <a:schemeClr val="tx1">
                    <a:lumMod val="75000"/>
                    <a:lumOff val="25000"/>
                  </a:schemeClr>
                </a:solidFill>
              </a:endParaRPr>
            </a:p>
          </xdr:txBody>
        </xdr:sp>
      </mc:Fallback>
    </mc:AlternateContent>
    <xdr:clientData/>
  </xdr:oneCellAnchor>
  <xdr:oneCellAnchor>
    <xdr:from>
      <xdr:col>3</xdr:col>
      <xdr:colOff>667987</xdr:colOff>
      <xdr:row>18</xdr:row>
      <xdr:rowOff>97365</xdr:rowOff>
    </xdr:from>
    <xdr:ext cx="375808" cy="463551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2" name="TextBox 21">
              <a:extLst>
                <a:ext uri="{FF2B5EF4-FFF2-40B4-BE49-F238E27FC236}">
                  <a16:creationId xmlns:a16="http://schemas.microsoft.com/office/drawing/2014/main" id="{4C0812E1-62CC-494A-B35A-A23B33B5A9FF}"/>
                </a:ext>
              </a:extLst>
            </xdr:cNvPr>
            <xdr:cNvSpPr txBox="1"/>
          </xdr:nvSpPr>
          <xdr:spPr>
            <a:xfrm>
              <a:off x="4477987" y="6812490"/>
              <a:ext cx="375808" cy="46355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"/>
                  </m:oMathParaPr>
                  <m:oMath xmlns:m="http://schemas.openxmlformats.org/officeDocument/2006/math">
                    <m:f>
                      <m:fPr>
                        <m:ctrlPr>
                          <a:rPr lang="en-US" sz="1200" i="1">
                            <a:solidFill>
                              <a:schemeClr val="tx1">
                                <a:lumMod val="75000"/>
                                <a:lumOff val="25000"/>
                              </a:schemeClr>
                            </a:solidFill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sSubSup>
                          <m:sSubSupPr>
                            <m:ctrlPr>
                              <a:rPr lang="en-US" sz="1200" i="1">
                                <a:solidFill>
                                  <a:schemeClr val="tx1">
                                    <a:lumMod val="75000"/>
                                    <a:lumOff val="25000"/>
                                  </a:schemeClr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sSubSupPr>
                          <m:e>
                            <m:r>
                              <a:rPr lang="en-US" sz="1200" b="0" i="1">
                                <a:solidFill>
                                  <a:schemeClr val="tx1">
                                    <a:lumMod val="75000"/>
                                    <a:lumOff val="25000"/>
                                  </a:schemeClr>
                                </a:solidFill>
                                <a:latin typeface="Cambria Math" panose="02040503050406030204" pitchFamily="18" charset="0"/>
                              </a:rPr>
                              <m:t>𝑙</m:t>
                            </m:r>
                          </m:e>
                          <m:sub>
                            <m:r>
                              <a:rPr lang="en-US" sz="1200" b="0" i="1">
                                <a:solidFill>
                                  <a:schemeClr val="tx1">
                                    <a:lumMod val="75000"/>
                                    <a:lumOff val="25000"/>
                                  </a:schemeClr>
                                </a:solidFill>
                                <a:latin typeface="Cambria Math" panose="02040503050406030204" pitchFamily="18" charset="0"/>
                              </a:rPr>
                              <m:t>𝑃</m:t>
                            </m:r>
                          </m:sub>
                          <m:sup>
                            <m:r>
                              <a:rPr lang="en-US" sz="1200" b="0" i="1">
                                <a:solidFill>
                                  <a:schemeClr val="tx1">
                                    <a:lumMod val="75000"/>
                                    <a:lumOff val="25000"/>
                                  </a:schemeClr>
                                </a:solidFill>
                                <a:latin typeface="Cambria Math" panose="02040503050406030204" pitchFamily="18" charset="0"/>
                              </a:rPr>
                              <m:t>2</m:t>
                            </m:r>
                          </m:sup>
                        </m:sSubSup>
                        <m:sSub>
                          <m:sSubPr>
                            <m:ctrlPr>
                              <a:rPr lang="en-US" sz="1200" i="1">
                                <a:solidFill>
                                  <a:schemeClr val="tx1">
                                    <a:lumMod val="75000"/>
                                    <a:lumOff val="25000"/>
                                  </a:schemeClr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en-US" sz="1200" b="0" i="1">
                                <a:solidFill>
                                  <a:schemeClr val="tx1">
                                    <a:lumMod val="75000"/>
                                    <a:lumOff val="25000"/>
                                  </a:schemeClr>
                                </a:solidFill>
                                <a:latin typeface="Cambria Math" panose="02040503050406030204" pitchFamily="18" charset="0"/>
                              </a:rPr>
                              <m:t>𝑚</m:t>
                            </m:r>
                          </m:e>
                          <m:sub>
                            <m:r>
                              <a:rPr lang="en-US" sz="1200" b="0" i="1">
                                <a:solidFill>
                                  <a:schemeClr val="tx1">
                                    <a:lumMod val="75000"/>
                                    <a:lumOff val="25000"/>
                                  </a:schemeClr>
                                </a:solidFill>
                                <a:latin typeface="Cambria Math" panose="02040503050406030204" pitchFamily="18" charset="0"/>
                              </a:rPr>
                              <m:t>𝑃</m:t>
                            </m:r>
                          </m:sub>
                        </m:sSub>
                      </m:num>
                      <m:den>
                        <m:sSub>
                          <m:sSubPr>
                            <m:ctrlPr>
                              <a:rPr lang="en-US" sz="1200" i="1">
                                <a:solidFill>
                                  <a:schemeClr val="tx1">
                                    <a:lumMod val="75000"/>
                                    <a:lumOff val="25000"/>
                                  </a:schemeClr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en-US" sz="1200" b="0" i="1">
                                <a:solidFill>
                                  <a:schemeClr val="tx1">
                                    <a:lumMod val="75000"/>
                                    <a:lumOff val="25000"/>
                                  </a:schemeClr>
                                </a:solidFill>
                                <a:latin typeface="Cambria Math" panose="02040503050406030204" pitchFamily="18" charset="0"/>
                              </a:rPr>
                              <m:t>𝑡</m:t>
                            </m:r>
                          </m:e>
                          <m:sub>
                            <m:r>
                              <a:rPr lang="en-US" sz="1200" b="0" i="1">
                                <a:solidFill>
                                  <a:schemeClr val="tx1">
                                    <a:lumMod val="75000"/>
                                    <a:lumOff val="25000"/>
                                  </a:schemeClr>
                                </a:solidFill>
                                <a:latin typeface="Cambria Math" panose="02040503050406030204" pitchFamily="18" charset="0"/>
                              </a:rPr>
                              <m:t>𝑃</m:t>
                            </m:r>
                          </m:sub>
                        </m:sSub>
                      </m:den>
                    </m:f>
                  </m:oMath>
                </m:oMathPara>
              </a14:m>
              <a:endParaRPr lang="en-US" sz="1200">
                <a:solidFill>
                  <a:schemeClr val="tx1">
                    <a:lumMod val="75000"/>
                    <a:lumOff val="25000"/>
                  </a:schemeClr>
                </a:solidFill>
              </a:endParaRPr>
            </a:p>
          </xdr:txBody>
        </xdr:sp>
      </mc:Choice>
      <mc:Fallback xmlns="">
        <xdr:sp macro="" textlink="">
          <xdr:nvSpPr>
            <xdr:cNvPr id="22" name="TextBox 21">
              <a:extLst>
                <a:ext uri="{FF2B5EF4-FFF2-40B4-BE49-F238E27FC236}">
                  <a16:creationId xmlns:a16="http://schemas.microsoft.com/office/drawing/2014/main" id="{4C0812E1-62CC-494A-B35A-A23B33B5A9FF}"/>
                </a:ext>
              </a:extLst>
            </xdr:cNvPr>
            <xdr:cNvSpPr txBox="1"/>
          </xdr:nvSpPr>
          <xdr:spPr>
            <a:xfrm>
              <a:off x="4477987" y="6812490"/>
              <a:ext cx="375808" cy="46355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>
              <a:noAutofit/>
            </a:bodyPr>
            <a:lstStyle/>
            <a:p>
              <a:pPr/>
              <a:r>
                <a:rPr lang="en-US" sz="1200" i="0">
                  <a:solidFill>
                    <a:schemeClr val="tx1">
                      <a:lumMod val="75000"/>
                      <a:lumOff val="25000"/>
                    </a:schemeClr>
                  </a:solidFill>
                  <a:latin typeface="Cambria Math" panose="02040503050406030204" pitchFamily="18" charset="0"/>
                </a:rPr>
                <a:t>(</a:t>
              </a:r>
              <a:r>
                <a:rPr lang="en-US" sz="1200" b="0" i="0">
                  <a:solidFill>
                    <a:schemeClr val="tx1">
                      <a:lumMod val="75000"/>
                      <a:lumOff val="25000"/>
                    </a:schemeClr>
                  </a:solidFill>
                  <a:latin typeface="Cambria Math" panose="02040503050406030204" pitchFamily="18" charset="0"/>
                </a:rPr>
                <a:t>𝑙_𝑃^2 𝑚_𝑃)/𝑡_𝑃 </a:t>
              </a:r>
              <a:endParaRPr lang="en-US" sz="1200">
                <a:solidFill>
                  <a:schemeClr val="tx1">
                    <a:lumMod val="75000"/>
                    <a:lumOff val="25000"/>
                  </a:schemeClr>
                </a:solidFill>
              </a:endParaRPr>
            </a:p>
          </xdr:txBody>
        </xdr:sp>
      </mc:Fallback>
    </mc:AlternateContent>
    <xdr:clientData/>
  </xdr:oneCellAnchor>
  <xdr:oneCellAnchor>
    <xdr:from>
      <xdr:col>3</xdr:col>
      <xdr:colOff>667987</xdr:colOff>
      <xdr:row>19</xdr:row>
      <xdr:rowOff>91015</xdr:rowOff>
    </xdr:from>
    <xdr:ext cx="375808" cy="463551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3" name="TextBox 22">
              <a:extLst>
                <a:ext uri="{FF2B5EF4-FFF2-40B4-BE49-F238E27FC236}">
                  <a16:creationId xmlns:a16="http://schemas.microsoft.com/office/drawing/2014/main" id="{25A62BFD-29F5-46E6-96F7-E16852492446}"/>
                </a:ext>
              </a:extLst>
            </xdr:cNvPr>
            <xdr:cNvSpPr txBox="1"/>
          </xdr:nvSpPr>
          <xdr:spPr>
            <a:xfrm>
              <a:off x="4477987" y="7434790"/>
              <a:ext cx="375808" cy="46355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"/>
                  </m:oMathParaPr>
                  <m:oMath xmlns:m="http://schemas.openxmlformats.org/officeDocument/2006/math">
                    <m:f>
                      <m:fPr>
                        <m:ctrlPr>
                          <a:rPr lang="en-US" sz="1200" i="1">
                            <a:solidFill>
                              <a:schemeClr val="tx1">
                                <a:lumMod val="75000"/>
                                <a:lumOff val="25000"/>
                              </a:schemeClr>
                            </a:solidFill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sSubSup>
                          <m:sSubSupPr>
                            <m:ctrlPr>
                              <a:rPr lang="en-US" sz="1200" i="1">
                                <a:solidFill>
                                  <a:schemeClr val="tx1">
                                    <a:lumMod val="75000"/>
                                    <a:lumOff val="25000"/>
                                  </a:schemeClr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sSubSupPr>
                          <m:e>
                            <m:r>
                              <a:rPr lang="en-US" sz="1200" b="0" i="1">
                                <a:solidFill>
                                  <a:schemeClr val="tx1">
                                    <a:lumMod val="75000"/>
                                    <a:lumOff val="25000"/>
                                  </a:schemeClr>
                                </a:solidFill>
                                <a:latin typeface="Cambria Math" panose="02040503050406030204" pitchFamily="18" charset="0"/>
                              </a:rPr>
                              <m:t>𝑙</m:t>
                            </m:r>
                          </m:e>
                          <m:sub>
                            <m:r>
                              <a:rPr lang="en-US" sz="1200" b="0" i="1">
                                <a:solidFill>
                                  <a:schemeClr val="tx1">
                                    <a:lumMod val="75000"/>
                                    <a:lumOff val="25000"/>
                                  </a:schemeClr>
                                </a:solidFill>
                                <a:latin typeface="Cambria Math" panose="02040503050406030204" pitchFamily="18" charset="0"/>
                              </a:rPr>
                              <m:t>𝑃</m:t>
                            </m:r>
                          </m:sub>
                          <m:sup>
                            <m:r>
                              <a:rPr lang="en-US" sz="1200" b="0" i="1">
                                <a:solidFill>
                                  <a:schemeClr val="tx1">
                                    <a:lumMod val="75000"/>
                                    <a:lumOff val="25000"/>
                                  </a:schemeClr>
                                </a:solidFill>
                                <a:latin typeface="Cambria Math" panose="02040503050406030204" pitchFamily="18" charset="0"/>
                              </a:rPr>
                              <m:t>3</m:t>
                            </m:r>
                          </m:sup>
                        </m:sSubSup>
                      </m:num>
                      <m:den>
                        <m:sSub>
                          <m:sSubPr>
                            <m:ctrlPr>
                              <a:rPr lang="en-US" sz="1200" i="1">
                                <a:solidFill>
                                  <a:schemeClr val="tx1">
                                    <a:lumMod val="75000"/>
                                    <a:lumOff val="25000"/>
                                  </a:schemeClr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en-US" sz="1200" b="0" i="1">
                                <a:solidFill>
                                  <a:schemeClr val="tx1">
                                    <a:lumMod val="75000"/>
                                    <a:lumOff val="25000"/>
                                  </a:schemeClr>
                                </a:solidFill>
                                <a:latin typeface="Cambria Math" panose="02040503050406030204" pitchFamily="18" charset="0"/>
                              </a:rPr>
                              <m:t>𝑚</m:t>
                            </m:r>
                          </m:e>
                          <m:sub>
                            <m:r>
                              <a:rPr lang="en-US" sz="1200" b="0" i="1">
                                <a:solidFill>
                                  <a:schemeClr val="tx1">
                                    <a:lumMod val="75000"/>
                                    <a:lumOff val="25000"/>
                                  </a:schemeClr>
                                </a:solidFill>
                                <a:latin typeface="Cambria Math" panose="02040503050406030204" pitchFamily="18" charset="0"/>
                              </a:rPr>
                              <m:t>𝑃</m:t>
                            </m:r>
                          </m:sub>
                        </m:sSub>
                        <m:sSubSup>
                          <m:sSubSupPr>
                            <m:ctrlPr>
                              <a:rPr lang="en-US" sz="1200" i="1">
                                <a:solidFill>
                                  <a:schemeClr val="tx1">
                                    <a:lumMod val="75000"/>
                                    <a:lumOff val="25000"/>
                                  </a:schemeClr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sSubSupPr>
                          <m:e>
                            <m:r>
                              <a:rPr lang="en-US" sz="1200" b="0" i="1">
                                <a:solidFill>
                                  <a:schemeClr val="tx1">
                                    <a:lumMod val="75000"/>
                                    <a:lumOff val="25000"/>
                                  </a:schemeClr>
                                </a:solidFill>
                                <a:latin typeface="Cambria Math" panose="02040503050406030204" pitchFamily="18" charset="0"/>
                              </a:rPr>
                              <m:t>𝑡</m:t>
                            </m:r>
                          </m:e>
                          <m:sub>
                            <m:r>
                              <a:rPr lang="en-US" sz="1200" b="0" i="1">
                                <a:solidFill>
                                  <a:schemeClr val="tx1">
                                    <a:lumMod val="75000"/>
                                    <a:lumOff val="25000"/>
                                  </a:schemeClr>
                                </a:solidFill>
                                <a:latin typeface="Cambria Math" panose="02040503050406030204" pitchFamily="18" charset="0"/>
                              </a:rPr>
                              <m:t>𝑃</m:t>
                            </m:r>
                          </m:sub>
                          <m:sup>
                            <m:r>
                              <a:rPr lang="en-US" sz="1200" b="0" i="1">
                                <a:solidFill>
                                  <a:schemeClr val="tx1">
                                    <a:lumMod val="75000"/>
                                    <a:lumOff val="25000"/>
                                  </a:schemeClr>
                                </a:solidFill>
                                <a:latin typeface="Cambria Math" panose="02040503050406030204" pitchFamily="18" charset="0"/>
                              </a:rPr>
                              <m:t>2</m:t>
                            </m:r>
                          </m:sup>
                        </m:sSubSup>
                      </m:den>
                    </m:f>
                  </m:oMath>
                </m:oMathPara>
              </a14:m>
              <a:endParaRPr lang="en-US" sz="1200">
                <a:solidFill>
                  <a:schemeClr val="tx1">
                    <a:lumMod val="75000"/>
                    <a:lumOff val="25000"/>
                  </a:schemeClr>
                </a:solidFill>
              </a:endParaRPr>
            </a:p>
          </xdr:txBody>
        </xdr:sp>
      </mc:Choice>
      <mc:Fallback xmlns="">
        <xdr:sp macro="" textlink="">
          <xdr:nvSpPr>
            <xdr:cNvPr id="23" name="TextBox 22">
              <a:extLst>
                <a:ext uri="{FF2B5EF4-FFF2-40B4-BE49-F238E27FC236}">
                  <a16:creationId xmlns:a16="http://schemas.microsoft.com/office/drawing/2014/main" id="{25A62BFD-29F5-46E6-96F7-E16852492446}"/>
                </a:ext>
              </a:extLst>
            </xdr:cNvPr>
            <xdr:cNvSpPr txBox="1"/>
          </xdr:nvSpPr>
          <xdr:spPr>
            <a:xfrm>
              <a:off x="4477987" y="7434790"/>
              <a:ext cx="375808" cy="46355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>
              <a:noAutofit/>
            </a:bodyPr>
            <a:lstStyle/>
            <a:p>
              <a:pPr/>
              <a:r>
                <a:rPr lang="en-US" sz="1200" i="0">
                  <a:solidFill>
                    <a:schemeClr val="tx1">
                      <a:lumMod val="75000"/>
                      <a:lumOff val="25000"/>
                    </a:schemeClr>
                  </a:solidFill>
                  <a:latin typeface="Cambria Math" panose="02040503050406030204" pitchFamily="18" charset="0"/>
                </a:rPr>
                <a:t>(</a:t>
              </a:r>
              <a:r>
                <a:rPr lang="en-US" sz="1200" b="0" i="0">
                  <a:solidFill>
                    <a:schemeClr val="tx1">
                      <a:lumMod val="75000"/>
                      <a:lumOff val="25000"/>
                    </a:schemeClr>
                  </a:solidFill>
                  <a:latin typeface="Cambria Math" panose="02040503050406030204" pitchFamily="18" charset="0"/>
                </a:rPr>
                <a:t>𝑙_𝑃^3)/(𝑚_𝑃 𝑡_𝑃^2 )</a:t>
              </a:r>
              <a:endParaRPr lang="en-US" sz="1200">
                <a:solidFill>
                  <a:schemeClr val="tx1">
                    <a:lumMod val="75000"/>
                    <a:lumOff val="25000"/>
                  </a:schemeClr>
                </a:solidFill>
              </a:endParaRPr>
            </a:p>
          </xdr:txBody>
        </xdr:sp>
      </mc:Fallback>
    </mc:AlternateContent>
    <xdr:clientData/>
  </xdr:oneCellAnchor>
  <xdr:oneCellAnchor>
    <xdr:from>
      <xdr:col>4</xdr:col>
      <xdr:colOff>587300</xdr:colOff>
      <xdr:row>19</xdr:row>
      <xdr:rowOff>68797</xdr:rowOff>
    </xdr:from>
    <xdr:ext cx="541867" cy="38081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4" name="TextBox 23">
              <a:extLst>
                <a:ext uri="{FF2B5EF4-FFF2-40B4-BE49-F238E27FC236}">
                  <a16:creationId xmlns:a16="http://schemas.microsoft.com/office/drawing/2014/main" id="{481C5D5D-FF5A-4868-AB88-7309F3E4975A}"/>
                </a:ext>
              </a:extLst>
            </xdr:cNvPr>
            <xdr:cNvSpPr txBox="1"/>
          </xdr:nvSpPr>
          <xdr:spPr>
            <a:xfrm>
              <a:off x="6111800" y="7412572"/>
              <a:ext cx="541867" cy="38081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ctr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"/>
                  </m:oMathParaPr>
                  <m:oMath xmlns:m="http://schemas.openxmlformats.org/officeDocument/2006/math">
                    <m:f>
                      <m:fPr>
                        <m:ctrlPr>
                          <a:rPr lang="en-US" sz="1200" i="1">
                            <a:solidFill>
                              <a:schemeClr val="tx1">
                                <a:lumMod val="75000"/>
                                <a:lumOff val="25000"/>
                              </a:schemeClr>
                            </a:solidFill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en-US" sz="1200" i="1">
                                <a:solidFill>
                                  <a:schemeClr val="tx1">
                                    <a:lumMod val="75000"/>
                                    <a:lumOff val="25000"/>
                                  </a:schemeClr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en-US" sz="1200" b="0" i="1">
                                <a:solidFill>
                                  <a:schemeClr val="tx1">
                                    <a:lumMod val="75000"/>
                                    <a:lumOff val="25000"/>
                                  </a:schemeClr>
                                </a:solidFill>
                                <a:latin typeface="Cambria Math" panose="02040503050406030204" pitchFamily="18" charset="0"/>
                              </a:rPr>
                              <m:t>𝑙</m:t>
                            </m:r>
                          </m:e>
                          <m:sub>
                            <m:r>
                              <a:rPr lang="en-US" sz="1200" b="0" i="1">
                                <a:solidFill>
                                  <a:schemeClr val="tx1">
                                    <a:lumMod val="75000"/>
                                    <a:lumOff val="25000"/>
                                  </a:schemeClr>
                                </a:solidFill>
                                <a:latin typeface="Cambria Math" panose="02040503050406030204" pitchFamily="18" charset="0"/>
                              </a:rPr>
                              <m:t>𝑃</m:t>
                            </m:r>
                          </m:sub>
                        </m:sSub>
                      </m:num>
                      <m:den>
                        <m:sSub>
                          <m:sSubPr>
                            <m:ctrlPr>
                              <a:rPr lang="en-US" sz="1200" i="1">
                                <a:solidFill>
                                  <a:schemeClr val="tx1">
                                    <a:lumMod val="75000"/>
                                    <a:lumOff val="25000"/>
                                  </a:schemeClr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en-US" sz="1200" b="0" i="1">
                                <a:solidFill>
                                  <a:schemeClr val="tx1">
                                    <a:lumMod val="75000"/>
                                    <a:lumOff val="25000"/>
                                  </a:schemeClr>
                                </a:solidFill>
                                <a:latin typeface="Cambria Math" panose="02040503050406030204" pitchFamily="18" charset="0"/>
                              </a:rPr>
                              <m:t>𝑚</m:t>
                            </m:r>
                          </m:e>
                          <m:sub>
                            <m:r>
                              <a:rPr lang="en-US" sz="1200" b="0" i="1">
                                <a:solidFill>
                                  <a:schemeClr val="tx1">
                                    <a:lumMod val="75000"/>
                                    <a:lumOff val="25000"/>
                                  </a:schemeClr>
                                </a:solidFill>
                                <a:latin typeface="Cambria Math" panose="02040503050406030204" pitchFamily="18" charset="0"/>
                              </a:rPr>
                              <m:t>𝑃</m:t>
                            </m:r>
                          </m:sub>
                        </m:sSub>
                      </m:den>
                    </m:f>
                    <m:sSup>
                      <m:sSupPr>
                        <m:ctrlPr>
                          <a:rPr lang="en-US" sz="1200" i="1">
                            <a:solidFill>
                              <a:schemeClr val="tx1">
                                <a:lumMod val="75000"/>
                                <a:lumOff val="25000"/>
                              </a:schemeClr>
                            </a:solidFill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lang="en-US" sz="1200" b="0" i="1">
                            <a:solidFill>
                              <a:schemeClr val="tx1">
                                <a:lumMod val="75000"/>
                                <a:lumOff val="25000"/>
                              </a:schemeClr>
                            </a:solidFill>
                            <a:latin typeface="Cambria Math" panose="02040503050406030204" pitchFamily="18" charset="0"/>
                          </a:rPr>
                          <m:t>𝑐</m:t>
                        </m:r>
                      </m:e>
                      <m:sup>
                        <m:r>
                          <a:rPr lang="en-US" sz="1200" b="0" i="1">
                            <a:solidFill>
                              <a:schemeClr val="tx1">
                                <a:lumMod val="75000"/>
                                <a:lumOff val="25000"/>
                              </a:schemeClr>
                            </a:solidFill>
                            <a:latin typeface="Cambria Math" panose="02040503050406030204" pitchFamily="18" charset="0"/>
                          </a:rPr>
                          <m:t>2</m:t>
                        </m:r>
                      </m:sup>
                    </m:sSup>
                  </m:oMath>
                </m:oMathPara>
              </a14:m>
              <a:endParaRPr lang="en-US" sz="1200">
                <a:solidFill>
                  <a:schemeClr val="tx1">
                    <a:lumMod val="75000"/>
                    <a:lumOff val="25000"/>
                  </a:schemeClr>
                </a:solidFill>
              </a:endParaRPr>
            </a:p>
          </xdr:txBody>
        </xdr:sp>
      </mc:Choice>
      <mc:Fallback xmlns="">
        <xdr:sp macro="" textlink="">
          <xdr:nvSpPr>
            <xdr:cNvPr id="24" name="TextBox 23">
              <a:extLst>
                <a:ext uri="{FF2B5EF4-FFF2-40B4-BE49-F238E27FC236}">
                  <a16:creationId xmlns:a16="http://schemas.microsoft.com/office/drawing/2014/main" id="{481C5D5D-FF5A-4868-AB88-7309F3E4975A}"/>
                </a:ext>
              </a:extLst>
            </xdr:cNvPr>
            <xdr:cNvSpPr txBox="1"/>
          </xdr:nvSpPr>
          <xdr:spPr>
            <a:xfrm>
              <a:off x="6111800" y="7412572"/>
              <a:ext cx="541867" cy="38081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ctr">
              <a:spAutoFit/>
            </a:bodyPr>
            <a:lstStyle/>
            <a:p>
              <a:pPr/>
              <a:r>
                <a:rPr lang="en-US" sz="1200" b="0" i="0">
                  <a:solidFill>
                    <a:schemeClr val="tx1">
                      <a:lumMod val="75000"/>
                      <a:lumOff val="25000"/>
                    </a:schemeClr>
                  </a:solidFill>
                  <a:latin typeface="Cambria Math" panose="02040503050406030204" pitchFamily="18" charset="0"/>
                </a:rPr>
                <a:t>𝑙_𝑃/𝑚_𝑃  𝑐^2</a:t>
              </a:r>
              <a:endParaRPr lang="en-US" sz="1200">
                <a:solidFill>
                  <a:schemeClr val="tx1">
                    <a:lumMod val="75000"/>
                    <a:lumOff val="25000"/>
                  </a:schemeClr>
                </a:solidFill>
              </a:endParaRPr>
            </a:p>
          </xdr:txBody>
        </xdr:sp>
      </mc:Fallback>
    </mc:AlternateContent>
    <xdr:clientData/>
  </xdr:oneCellAnchor>
  <xdr:oneCellAnchor>
    <xdr:from>
      <xdr:col>4</xdr:col>
      <xdr:colOff>518508</xdr:colOff>
      <xdr:row>18</xdr:row>
      <xdr:rowOff>201728</xdr:rowOff>
    </xdr:from>
    <xdr:ext cx="679450" cy="187872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5" name="TextBox 24">
              <a:extLst>
                <a:ext uri="{FF2B5EF4-FFF2-40B4-BE49-F238E27FC236}">
                  <a16:creationId xmlns:a16="http://schemas.microsoft.com/office/drawing/2014/main" id="{DBF4D3E8-1492-4B7F-806C-43762BA7FC17}"/>
                </a:ext>
              </a:extLst>
            </xdr:cNvPr>
            <xdr:cNvSpPr txBox="1"/>
          </xdr:nvSpPr>
          <xdr:spPr>
            <a:xfrm>
              <a:off x="6043008" y="6916853"/>
              <a:ext cx="679450" cy="18787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ctr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200" i="1">
                            <a:solidFill>
                              <a:schemeClr val="tx1">
                                <a:lumMod val="75000"/>
                                <a:lumOff val="25000"/>
                              </a:schemeClr>
                            </a:solidFill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200" b="0" i="1">
                            <a:solidFill>
                              <a:schemeClr val="tx1">
                                <a:lumMod val="75000"/>
                                <a:lumOff val="25000"/>
                              </a:schemeClr>
                            </a:solidFill>
                            <a:latin typeface="Cambria Math" panose="02040503050406030204" pitchFamily="18" charset="0"/>
                          </a:rPr>
                          <m:t>𝑙</m:t>
                        </m:r>
                      </m:e>
                      <m:sub>
                        <m:r>
                          <a:rPr lang="en-US" sz="1200" b="0" i="1">
                            <a:solidFill>
                              <a:schemeClr val="tx1">
                                <a:lumMod val="75000"/>
                                <a:lumOff val="25000"/>
                              </a:schemeClr>
                            </a:solidFill>
                            <a:latin typeface="Cambria Math" panose="02040503050406030204" pitchFamily="18" charset="0"/>
                          </a:rPr>
                          <m:t>𝑃</m:t>
                        </m:r>
                      </m:sub>
                    </m:sSub>
                    <m:sSub>
                      <m:sSubPr>
                        <m:ctrlPr>
                          <a:rPr lang="en-US" sz="1200" i="1">
                            <a:solidFill>
                              <a:schemeClr val="tx1">
                                <a:lumMod val="75000"/>
                                <a:lumOff val="25000"/>
                              </a:schemeClr>
                            </a:solidFill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200" b="0" i="1">
                            <a:solidFill>
                              <a:schemeClr val="tx1">
                                <a:lumMod val="75000"/>
                                <a:lumOff val="25000"/>
                              </a:schemeClr>
                            </a:solidFill>
                            <a:latin typeface="Cambria Math" panose="02040503050406030204" pitchFamily="18" charset="0"/>
                          </a:rPr>
                          <m:t>𝑚</m:t>
                        </m:r>
                      </m:e>
                      <m:sub>
                        <m:r>
                          <a:rPr lang="en-US" sz="1200" b="0" i="1">
                            <a:solidFill>
                              <a:schemeClr val="tx1">
                                <a:lumMod val="75000"/>
                                <a:lumOff val="25000"/>
                              </a:schemeClr>
                            </a:solidFill>
                            <a:latin typeface="Cambria Math" panose="02040503050406030204" pitchFamily="18" charset="0"/>
                          </a:rPr>
                          <m:t>𝑃</m:t>
                        </m:r>
                      </m:sub>
                    </m:sSub>
                    <m:r>
                      <a:rPr lang="en-US" sz="1200" b="0" i="1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Cambria Math" panose="02040503050406030204" pitchFamily="18" charset="0"/>
                      </a:rPr>
                      <m:t>𝑐</m:t>
                    </m:r>
                  </m:oMath>
                </m:oMathPara>
              </a14:m>
              <a:endParaRPr lang="en-US" sz="1200">
                <a:solidFill>
                  <a:schemeClr val="tx1">
                    <a:lumMod val="75000"/>
                    <a:lumOff val="25000"/>
                  </a:schemeClr>
                </a:solidFill>
              </a:endParaRPr>
            </a:p>
          </xdr:txBody>
        </xdr:sp>
      </mc:Choice>
      <mc:Fallback xmlns="">
        <xdr:sp macro="" textlink="">
          <xdr:nvSpPr>
            <xdr:cNvPr id="25" name="TextBox 24">
              <a:extLst>
                <a:ext uri="{FF2B5EF4-FFF2-40B4-BE49-F238E27FC236}">
                  <a16:creationId xmlns:a16="http://schemas.microsoft.com/office/drawing/2014/main" id="{DBF4D3E8-1492-4B7F-806C-43762BA7FC17}"/>
                </a:ext>
              </a:extLst>
            </xdr:cNvPr>
            <xdr:cNvSpPr txBox="1"/>
          </xdr:nvSpPr>
          <xdr:spPr>
            <a:xfrm>
              <a:off x="6043008" y="6916853"/>
              <a:ext cx="679450" cy="18787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ctr">
              <a:spAutoFit/>
            </a:bodyPr>
            <a:lstStyle/>
            <a:p>
              <a:pPr/>
              <a:r>
                <a:rPr lang="en-US" sz="1200" b="0" i="0">
                  <a:solidFill>
                    <a:schemeClr val="tx1">
                      <a:lumMod val="75000"/>
                      <a:lumOff val="25000"/>
                    </a:schemeClr>
                  </a:solidFill>
                  <a:latin typeface="Cambria Math" panose="02040503050406030204" pitchFamily="18" charset="0"/>
                </a:rPr>
                <a:t>𝑙_𝑃 𝑚_𝑃 𝑐</a:t>
              </a:r>
              <a:endParaRPr lang="en-US" sz="1200">
                <a:solidFill>
                  <a:schemeClr val="tx1">
                    <a:lumMod val="75000"/>
                    <a:lumOff val="25000"/>
                  </a:schemeClr>
                </a:solidFill>
              </a:endParaRPr>
            </a:p>
          </xdr:txBody>
        </xdr:sp>
      </mc:Fallback>
    </mc:AlternateContent>
    <xdr:clientData/>
  </xdr:oneCellAnchor>
  <xdr:oneCellAnchor>
    <xdr:from>
      <xdr:col>1</xdr:col>
      <xdr:colOff>230713</xdr:colOff>
      <xdr:row>31</xdr:row>
      <xdr:rowOff>94575</xdr:rowOff>
    </xdr:from>
    <xdr:ext cx="1293285" cy="50252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6" name="TextBox 25">
              <a:extLst>
                <a:ext uri="{FF2B5EF4-FFF2-40B4-BE49-F238E27FC236}">
                  <a16:creationId xmlns:a16="http://schemas.microsoft.com/office/drawing/2014/main" id="{ADBE424C-B094-4F90-9F15-D4EEC894A7BD}"/>
                </a:ext>
              </a:extLst>
            </xdr:cNvPr>
            <xdr:cNvSpPr txBox="1"/>
          </xdr:nvSpPr>
          <xdr:spPr>
            <a:xfrm>
              <a:off x="611713" y="12372300"/>
              <a:ext cx="1293285" cy="50252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"/>
                  </m:oMathParaPr>
                  <m:oMath xmlns:m="http://schemas.openxmlformats.org/officeDocument/2006/math">
                    <m:f>
                      <m:fPr>
                        <m:ctrlPr>
                          <a:rPr lang="en-US" sz="1200" i="1">
                            <a:solidFill>
                              <a:schemeClr val="tx1">
                                <a:lumMod val="75000"/>
                                <a:lumOff val="25000"/>
                              </a:schemeClr>
                            </a:solidFill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en-US" sz="1200" i="1">
                                <a:solidFill>
                                  <a:schemeClr val="tx1">
                                    <a:lumMod val="75000"/>
                                    <a:lumOff val="25000"/>
                                  </a:schemeClr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en-US" sz="1200" b="0" i="1">
                                <a:solidFill>
                                  <a:schemeClr val="tx1">
                                    <a:lumMod val="75000"/>
                                    <a:lumOff val="25000"/>
                                  </a:schemeClr>
                                </a:solidFill>
                                <a:latin typeface="Cambria Math" panose="02040503050406030204" pitchFamily="18" charset="0"/>
                              </a:rPr>
                              <m:t>𝑙</m:t>
                            </m:r>
                          </m:e>
                          <m:sub>
                            <m:r>
                              <a:rPr lang="en-US" sz="1200" b="0" i="1">
                                <a:solidFill>
                                  <a:schemeClr val="tx1">
                                    <a:lumMod val="75000"/>
                                    <a:lumOff val="25000"/>
                                  </a:schemeClr>
                                </a:solidFill>
                                <a:latin typeface="Cambria Math" panose="02040503050406030204" pitchFamily="18" charset="0"/>
                              </a:rPr>
                              <m:t>𝑃</m:t>
                            </m:r>
                          </m:sub>
                        </m:sSub>
                      </m:num>
                      <m:den>
                        <m:r>
                          <a:rPr lang="en-US" sz="1200" i="1">
                            <a:solidFill>
                              <a:schemeClr val="tx1">
                                <a:lumMod val="75000"/>
                                <a:lumOff val="25000"/>
                              </a:schemeClr>
                            </a:solidFill>
                            <a:latin typeface="Cambria Math" panose="02040503050406030204" pitchFamily="18" charset="0"/>
                          </a:rPr>
                          <m:t>ƛ</m:t>
                        </m:r>
                      </m:den>
                    </m:f>
                    <m:r>
                      <a:rPr lang="en-US" sz="1200" b="0" i="1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Cambria Math" panose="02040503050406030204" pitchFamily="18" charset="0"/>
                      </a:rPr>
                      <m:t>= </m:t>
                    </m:r>
                    <m:f>
                      <m:fPr>
                        <m:ctrlPr>
                          <a:rPr lang="en-US" sz="1200" b="0" i="1">
                            <a:solidFill>
                              <a:schemeClr val="tx1">
                                <a:lumMod val="75000"/>
                                <a:lumOff val="25000"/>
                              </a:schemeClr>
                            </a:solidFill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en-US" sz="1200" b="0" i="1">
                                <a:solidFill>
                                  <a:schemeClr val="tx1">
                                    <a:lumMod val="75000"/>
                                    <a:lumOff val="25000"/>
                                  </a:schemeClr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en-US" sz="1200" b="0" i="1">
                                <a:solidFill>
                                  <a:schemeClr val="tx1">
                                    <a:lumMod val="75000"/>
                                    <a:lumOff val="25000"/>
                                  </a:schemeClr>
                                </a:solidFill>
                                <a:latin typeface="Cambria Math" panose="02040503050406030204" pitchFamily="18" charset="0"/>
                              </a:rPr>
                              <m:t>𝑙</m:t>
                            </m:r>
                          </m:e>
                          <m:sub>
                            <m:r>
                              <a:rPr lang="en-US" sz="1200" b="0" i="1">
                                <a:solidFill>
                                  <a:schemeClr val="tx1">
                                    <a:lumMod val="75000"/>
                                    <a:lumOff val="25000"/>
                                  </a:schemeClr>
                                </a:solidFill>
                                <a:latin typeface="Cambria Math" panose="02040503050406030204" pitchFamily="18" charset="0"/>
                              </a:rPr>
                              <m:t>𝑃</m:t>
                            </m:r>
                          </m:sub>
                        </m:sSub>
                      </m:num>
                      <m:den>
                        <m:sSub>
                          <m:sSubPr>
                            <m:ctrlPr>
                              <a:rPr lang="en-US" sz="1200" b="0" i="1">
                                <a:solidFill>
                                  <a:schemeClr val="tx1">
                                    <a:lumMod val="75000"/>
                                    <a:lumOff val="25000"/>
                                  </a:schemeClr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en-US" sz="1200" b="0" i="1">
                                <a:solidFill>
                                  <a:schemeClr val="tx1">
                                    <a:lumMod val="75000"/>
                                    <a:lumOff val="25000"/>
                                  </a:schemeClr>
                                </a:solidFill>
                                <a:latin typeface="Cambria Math" panose="02040503050406030204" pitchFamily="18" charset="0"/>
                              </a:rPr>
                              <m:t>ƛ</m:t>
                            </m:r>
                          </m:e>
                          <m:sub>
                            <m:r>
                              <a:rPr lang="en-US" sz="1200" b="0" i="1">
                                <a:solidFill>
                                  <a:schemeClr val="tx1">
                                    <a:lumMod val="75000"/>
                                    <a:lumOff val="25000"/>
                                  </a:schemeClr>
                                </a:solidFill>
                                <a:latin typeface="Cambria Math" panose="02040503050406030204" pitchFamily="18" charset="0"/>
                              </a:rPr>
                              <m:t>𝐶</m:t>
                            </m:r>
                          </m:sub>
                        </m:sSub>
                      </m:den>
                    </m:f>
                    <m:f>
                      <m:fPr>
                        <m:ctrlPr>
                          <a:rPr lang="en-US" sz="1200" b="0" i="1">
                            <a:solidFill>
                              <a:schemeClr val="tx1">
                                <a:lumMod val="75000"/>
                                <a:lumOff val="25000"/>
                              </a:schemeClr>
                            </a:solidFill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en-US" sz="1200" b="0" i="1">
                                <a:solidFill>
                                  <a:schemeClr val="tx1">
                                    <a:lumMod val="75000"/>
                                    <a:lumOff val="25000"/>
                                  </a:schemeClr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en-US" sz="1200" b="0" i="1">
                                <a:solidFill>
                                  <a:schemeClr val="tx1">
                                    <a:lumMod val="75000"/>
                                    <a:lumOff val="25000"/>
                                  </a:schemeClr>
                                </a:solidFill>
                                <a:latin typeface="Cambria Math" panose="02040503050406030204" pitchFamily="18" charset="0"/>
                              </a:rPr>
                              <m:t>ƛ</m:t>
                            </m:r>
                          </m:e>
                          <m:sub>
                            <m:r>
                              <a:rPr lang="en-US" sz="1200" b="0" i="1">
                                <a:solidFill>
                                  <a:schemeClr val="tx1">
                                    <a:lumMod val="75000"/>
                                    <a:lumOff val="25000"/>
                                  </a:schemeClr>
                                </a:solidFill>
                                <a:latin typeface="Cambria Math" panose="02040503050406030204" pitchFamily="18" charset="0"/>
                              </a:rPr>
                              <m:t>𝐶</m:t>
                            </m:r>
                          </m:sub>
                        </m:sSub>
                      </m:num>
                      <m:den>
                        <m:r>
                          <a:rPr lang="en-US" sz="1200" b="0" i="1">
                            <a:solidFill>
                              <a:schemeClr val="tx1">
                                <a:lumMod val="75000"/>
                                <a:lumOff val="25000"/>
                              </a:schemeClr>
                            </a:solidFill>
                            <a:latin typeface="Cambria Math" panose="02040503050406030204" pitchFamily="18" charset="0"/>
                          </a:rPr>
                          <m:t>ƛ</m:t>
                        </m:r>
                      </m:den>
                    </m:f>
                    <m:r>
                      <a:rPr lang="en-US" sz="1200" b="0" i="1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Cambria Math" panose="02040503050406030204" pitchFamily="18" charset="0"/>
                      </a:rPr>
                      <m:t>= </m:t>
                    </m:r>
                    <m:f>
                      <m:fPr>
                        <m:ctrlPr>
                          <a:rPr lang="en-US" sz="1200" b="0" i="1">
                            <a:solidFill>
                              <a:schemeClr val="tx1">
                                <a:lumMod val="75000"/>
                                <a:lumOff val="25000"/>
                              </a:schemeClr>
                            </a:solidFill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en-US" sz="1200" b="0" i="1">
                                <a:solidFill>
                                  <a:schemeClr val="tx1">
                                    <a:lumMod val="75000"/>
                                    <a:lumOff val="25000"/>
                                  </a:schemeClr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en-US" sz="1200" b="0" i="1">
                                <a:solidFill>
                                  <a:schemeClr val="tx1">
                                    <a:lumMod val="75000"/>
                                    <a:lumOff val="25000"/>
                                  </a:schemeClr>
                                </a:solidFill>
                                <a:latin typeface="Cambria Math" panose="02040503050406030204" pitchFamily="18" charset="0"/>
                              </a:rPr>
                              <m:t>𝑚</m:t>
                            </m:r>
                          </m:e>
                          <m:sub>
                            <m:r>
                              <a:rPr lang="en-US" sz="1200" b="0" i="1">
                                <a:solidFill>
                                  <a:schemeClr val="tx1">
                                    <a:lumMod val="75000"/>
                                    <a:lumOff val="25000"/>
                                  </a:schemeClr>
                                </a:solidFill>
                                <a:latin typeface="Cambria Math" panose="02040503050406030204" pitchFamily="18" charset="0"/>
                              </a:rPr>
                              <m:t>0</m:t>
                            </m:r>
                          </m:sub>
                        </m:sSub>
                      </m:num>
                      <m:den>
                        <m:sSub>
                          <m:sSubPr>
                            <m:ctrlPr>
                              <a:rPr lang="en-US" sz="1200" b="0" i="1">
                                <a:solidFill>
                                  <a:schemeClr val="tx1">
                                    <a:lumMod val="75000"/>
                                    <a:lumOff val="25000"/>
                                  </a:schemeClr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en-US" sz="1200" b="0" i="1">
                                <a:solidFill>
                                  <a:schemeClr val="tx1">
                                    <a:lumMod val="75000"/>
                                    <a:lumOff val="25000"/>
                                  </a:schemeClr>
                                </a:solidFill>
                                <a:latin typeface="Cambria Math" panose="02040503050406030204" pitchFamily="18" charset="0"/>
                              </a:rPr>
                              <m:t>𝑚</m:t>
                            </m:r>
                          </m:e>
                          <m:sub>
                            <m:r>
                              <a:rPr lang="en-US" sz="1200" b="0" i="1">
                                <a:solidFill>
                                  <a:schemeClr val="tx1">
                                    <a:lumMod val="75000"/>
                                    <a:lumOff val="25000"/>
                                  </a:schemeClr>
                                </a:solidFill>
                                <a:latin typeface="Cambria Math" panose="02040503050406030204" pitchFamily="18" charset="0"/>
                              </a:rPr>
                              <m:t>𝑃</m:t>
                            </m:r>
                          </m:sub>
                        </m:sSub>
                      </m:den>
                    </m:f>
                    <m:f>
                      <m:fPr>
                        <m:ctrlPr>
                          <a:rPr lang="en-US" sz="1200" b="0" i="1">
                            <a:solidFill>
                              <a:schemeClr val="tx1">
                                <a:lumMod val="75000"/>
                                <a:lumOff val="25000"/>
                              </a:schemeClr>
                            </a:solidFill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n-US" sz="1200" b="0" i="1">
                            <a:solidFill>
                              <a:schemeClr val="tx1">
                                <a:lumMod val="75000"/>
                                <a:lumOff val="25000"/>
                              </a:schemeClr>
                            </a:solidFill>
                            <a:latin typeface="Cambria Math" panose="02040503050406030204" pitchFamily="18" charset="0"/>
                          </a:rPr>
                          <m:t>𝑣</m:t>
                        </m:r>
                      </m:num>
                      <m:den>
                        <m:r>
                          <a:rPr lang="en-US" sz="1200" b="0" i="1">
                            <a:solidFill>
                              <a:schemeClr val="tx1">
                                <a:lumMod val="75000"/>
                                <a:lumOff val="25000"/>
                              </a:schemeClr>
                            </a:solidFill>
                            <a:latin typeface="Cambria Math" panose="02040503050406030204" pitchFamily="18" charset="0"/>
                          </a:rPr>
                          <m:t>𝑐</m:t>
                        </m:r>
                      </m:den>
                    </m:f>
                  </m:oMath>
                </m:oMathPara>
              </a14:m>
              <a:endParaRPr lang="en-US" sz="1200">
                <a:solidFill>
                  <a:schemeClr val="tx1">
                    <a:lumMod val="75000"/>
                    <a:lumOff val="25000"/>
                  </a:schemeClr>
                </a:solidFill>
              </a:endParaRPr>
            </a:p>
          </xdr:txBody>
        </xdr:sp>
      </mc:Choice>
      <mc:Fallback xmlns="">
        <xdr:sp macro="" textlink="">
          <xdr:nvSpPr>
            <xdr:cNvPr id="26" name="TextBox 25">
              <a:extLst>
                <a:ext uri="{FF2B5EF4-FFF2-40B4-BE49-F238E27FC236}">
                  <a16:creationId xmlns:a16="http://schemas.microsoft.com/office/drawing/2014/main" id="{ADBE424C-B094-4F90-9F15-D4EEC894A7BD}"/>
                </a:ext>
              </a:extLst>
            </xdr:cNvPr>
            <xdr:cNvSpPr txBox="1"/>
          </xdr:nvSpPr>
          <xdr:spPr>
            <a:xfrm>
              <a:off x="611713" y="12372300"/>
              <a:ext cx="1293285" cy="50252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>
              <a:noAutofit/>
            </a:bodyPr>
            <a:lstStyle/>
            <a:p>
              <a:pPr/>
              <a:r>
                <a:rPr lang="en-US" sz="1200" b="0" i="0">
                  <a:solidFill>
                    <a:schemeClr val="tx1">
                      <a:lumMod val="75000"/>
                      <a:lumOff val="25000"/>
                    </a:schemeClr>
                  </a:solidFill>
                  <a:latin typeface="Cambria Math" panose="02040503050406030204" pitchFamily="18" charset="0"/>
                </a:rPr>
                <a:t>𝑙_𝑃/</a:t>
              </a:r>
              <a:r>
                <a:rPr lang="en-US" sz="1200" i="0">
                  <a:solidFill>
                    <a:schemeClr val="tx1">
                      <a:lumMod val="75000"/>
                      <a:lumOff val="25000"/>
                    </a:schemeClr>
                  </a:solidFill>
                  <a:latin typeface="Cambria Math" panose="02040503050406030204" pitchFamily="18" charset="0"/>
                </a:rPr>
                <a:t>ƛ</a:t>
              </a:r>
              <a:r>
                <a:rPr lang="en-US" sz="1200" b="0" i="0">
                  <a:solidFill>
                    <a:schemeClr val="tx1">
                      <a:lumMod val="75000"/>
                      <a:lumOff val="25000"/>
                    </a:schemeClr>
                  </a:solidFill>
                  <a:latin typeface="Cambria Math" panose="02040503050406030204" pitchFamily="18" charset="0"/>
                </a:rPr>
                <a:t>=  𝑙_𝑃/ƛ_𝐶   ƛ_𝐶/ƛ=  𝑚_0/𝑚_𝑃   𝑣/𝑐</a:t>
              </a:r>
              <a:endParaRPr lang="en-US" sz="1200">
                <a:solidFill>
                  <a:schemeClr val="tx1">
                    <a:lumMod val="75000"/>
                    <a:lumOff val="25000"/>
                  </a:schemeClr>
                </a:solidFill>
              </a:endParaRPr>
            </a:p>
          </xdr:txBody>
        </xdr:sp>
      </mc:Fallback>
    </mc:AlternateContent>
    <xdr:clientData/>
  </xdr:oneCellAnchor>
  <xdr:oneCellAnchor>
    <xdr:from>
      <xdr:col>2</xdr:col>
      <xdr:colOff>484716</xdr:colOff>
      <xdr:row>31</xdr:row>
      <xdr:rowOff>119737</xdr:rowOff>
    </xdr:from>
    <xdr:ext cx="785283" cy="45220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7" name="TextBox 26">
              <a:extLst>
                <a:ext uri="{FF2B5EF4-FFF2-40B4-BE49-F238E27FC236}">
                  <a16:creationId xmlns:a16="http://schemas.microsoft.com/office/drawing/2014/main" id="{BFCBF151-E086-4AF5-9FCE-1D99842754EB}"/>
                </a:ext>
              </a:extLst>
            </xdr:cNvPr>
            <xdr:cNvSpPr txBox="1"/>
          </xdr:nvSpPr>
          <xdr:spPr>
            <a:xfrm>
              <a:off x="2580216" y="12397462"/>
              <a:ext cx="785283" cy="4522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ctr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"/>
                  </m:oMathParaPr>
                  <m:oMath xmlns:m="http://schemas.openxmlformats.org/officeDocument/2006/math">
                    <m:f>
                      <m:fPr>
                        <m:ctrlPr>
                          <a:rPr lang="en-US" sz="1200" i="1">
                            <a:solidFill>
                              <a:schemeClr val="tx1">
                                <a:lumMod val="75000"/>
                                <a:lumOff val="25000"/>
                              </a:schemeClr>
                            </a:solidFill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n-US" sz="1200" b="0" i="1">
                            <a:solidFill>
                              <a:schemeClr val="tx1">
                                <a:lumMod val="75000"/>
                                <a:lumOff val="25000"/>
                              </a:schemeClr>
                            </a:solidFill>
                            <a:latin typeface="Cambria Math" panose="02040503050406030204" pitchFamily="18" charset="0"/>
                          </a:rPr>
                          <m:t>𝑣</m:t>
                        </m:r>
                      </m:num>
                      <m:den>
                        <m:r>
                          <a:rPr lang="en-US" sz="1200" b="0" i="1">
                            <a:solidFill>
                              <a:schemeClr val="tx1">
                                <a:lumMod val="75000"/>
                                <a:lumOff val="25000"/>
                              </a:schemeClr>
                            </a:solidFill>
                            <a:latin typeface="Cambria Math" panose="02040503050406030204" pitchFamily="18" charset="0"/>
                          </a:rPr>
                          <m:t>𝑐</m:t>
                        </m:r>
                      </m:den>
                    </m:f>
                    <m:r>
                      <a:rPr lang="en-US" sz="1200" b="0" i="1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Cambria Math" panose="02040503050406030204" pitchFamily="18" charset="0"/>
                      </a:rPr>
                      <m:t>= </m:t>
                    </m:r>
                    <m:f>
                      <m:fPr>
                        <m:ctrlPr>
                          <a:rPr lang="en-US" sz="1200" b="0" i="1">
                            <a:solidFill>
                              <a:schemeClr val="tx1">
                                <a:lumMod val="75000"/>
                                <a:lumOff val="25000"/>
                              </a:schemeClr>
                            </a:solidFill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en-US" sz="1200" b="0" i="1">
                                <a:solidFill>
                                  <a:schemeClr val="tx1">
                                    <a:lumMod val="75000"/>
                                    <a:lumOff val="25000"/>
                                  </a:schemeClr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en-US" sz="1200" b="0" i="1">
                                <a:solidFill>
                                  <a:schemeClr val="tx1">
                                    <a:lumMod val="75000"/>
                                    <a:lumOff val="25000"/>
                                  </a:schemeClr>
                                </a:solidFill>
                                <a:latin typeface="Cambria Math" panose="02040503050406030204" pitchFamily="18" charset="0"/>
                              </a:rPr>
                              <m:t>ƛ</m:t>
                            </m:r>
                          </m:e>
                          <m:sub>
                            <m:r>
                              <a:rPr lang="en-US" sz="1200" b="0" i="1">
                                <a:solidFill>
                                  <a:schemeClr val="tx1">
                                    <a:lumMod val="75000"/>
                                    <a:lumOff val="25000"/>
                                  </a:schemeClr>
                                </a:solidFill>
                                <a:latin typeface="Cambria Math" panose="02040503050406030204" pitchFamily="18" charset="0"/>
                              </a:rPr>
                              <m:t>𝐶</m:t>
                            </m:r>
                          </m:sub>
                        </m:sSub>
                      </m:num>
                      <m:den>
                        <m:r>
                          <a:rPr lang="en-US" sz="1200" b="0" i="1">
                            <a:solidFill>
                              <a:schemeClr val="tx1">
                                <a:lumMod val="75000"/>
                                <a:lumOff val="25000"/>
                              </a:schemeClr>
                            </a:solidFill>
                            <a:latin typeface="Cambria Math" panose="02040503050406030204" pitchFamily="18" charset="0"/>
                          </a:rPr>
                          <m:t>ƛ</m:t>
                        </m:r>
                      </m:den>
                    </m:f>
                  </m:oMath>
                </m:oMathPara>
              </a14:m>
              <a:endParaRPr lang="en-US" sz="1200">
                <a:solidFill>
                  <a:schemeClr val="tx1">
                    <a:lumMod val="75000"/>
                    <a:lumOff val="25000"/>
                  </a:schemeClr>
                </a:solidFill>
              </a:endParaRPr>
            </a:p>
          </xdr:txBody>
        </xdr:sp>
      </mc:Choice>
      <mc:Fallback xmlns="">
        <xdr:sp macro="" textlink="">
          <xdr:nvSpPr>
            <xdr:cNvPr id="27" name="TextBox 26">
              <a:extLst>
                <a:ext uri="{FF2B5EF4-FFF2-40B4-BE49-F238E27FC236}">
                  <a16:creationId xmlns:a16="http://schemas.microsoft.com/office/drawing/2014/main" id="{BFCBF151-E086-4AF5-9FCE-1D99842754EB}"/>
                </a:ext>
              </a:extLst>
            </xdr:cNvPr>
            <xdr:cNvSpPr txBox="1"/>
          </xdr:nvSpPr>
          <xdr:spPr>
            <a:xfrm>
              <a:off x="2580216" y="12397462"/>
              <a:ext cx="785283" cy="4522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ctr">
              <a:noAutofit/>
            </a:bodyPr>
            <a:lstStyle/>
            <a:p>
              <a:pPr/>
              <a:r>
                <a:rPr lang="en-US" sz="1200" b="0" i="0">
                  <a:solidFill>
                    <a:schemeClr val="tx1">
                      <a:lumMod val="75000"/>
                      <a:lumOff val="25000"/>
                    </a:schemeClr>
                  </a:solidFill>
                  <a:latin typeface="Cambria Math" panose="02040503050406030204" pitchFamily="18" charset="0"/>
                </a:rPr>
                <a:t>𝑣/𝑐=  ƛ_𝐶/ƛ</a:t>
              </a:r>
              <a:endParaRPr lang="en-US" sz="1200">
                <a:solidFill>
                  <a:schemeClr val="tx1">
                    <a:lumMod val="75000"/>
                    <a:lumOff val="25000"/>
                  </a:schemeClr>
                </a:solidFill>
              </a:endParaRPr>
            </a:p>
          </xdr:txBody>
        </xdr:sp>
      </mc:Fallback>
    </mc:AlternateContent>
    <xdr:clientData/>
  </xdr:oneCellAnchor>
  <xdr:oneCellAnchor>
    <xdr:from>
      <xdr:col>3</xdr:col>
      <xdr:colOff>705802</xdr:colOff>
      <xdr:row>45</xdr:row>
      <xdr:rowOff>168034</xdr:rowOff>
    </xdr:from>
    <xdr:ext cx="309033" cy="378052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8" name="TextBox 27">
              <a:extLst>
                <a:ext uri="{FF2B5EF4-FFF2-40B4-BE49-F238E27FC236}">
                  <a16:creationId xmlns:a16="http://schemas.microsoft.com/office/drawing/2014/main" id="{7857FA6E-5DF2-4EF3-B61E-97C57D2DDD8E}"/>
                </a:ext>
              </a:extLst>
            </xdr:cNvPr>
            <xdr:cNvSpPr txBox="1"/>
          </xdr:nvSpPr>
          <xdr:spPr>
            <a:xfrm>
              <a:off x="4515802" y="17122534"/>
              <a:ext cx="309033" cy="37805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ctr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"/>
                  </m:oMathParaPr>
                  <m:oMath xmlns:m="http://schemas.openxmlformats.org/officeDocument/2006/math">
                    <m:f>
                      <m:fPr>
                        <m:ctrlPr>
                          <a:rPr lang="en-US" sz="1200" i="1">
                            <a:solidFill>
                              <a:schemeClr val="tx1">
                                <a:lumMod val="75000"/>
                                <a:lumOff val="25000"/>
                              </a:schemeClr>
                            </a:solidFill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n-US" sz="1200" b="0" i="1">
                            <a:solidFill>
                              <a:schemeClr val="tx1">
                                <a:lumMod val="75000"/>
                                <a:lumOff val="25000"/>
                              </a:schemeClr>
                            </a:solidFill>
                            <a:latin typeface="Cambria Math" panose="02040503050406030204" pitchFamily="18" charset="0"/>
                          </a:rPr>
                          <m:t>1</m:t>
                        </m:r>
                      </m:num>
                      <m:den>
                        <m:sSub>
                          <m:sSubPr>
                            <m:ctrlPr>
                              <a:rPr lang="en-US" sz="1200" i="1">
                                <a:solidFill>
                                  <a:schemeClr val="tx1">
                                    <a:lumMod val="75000"/>
                                    <a:lumOff val="25000"/>
                                  </a:schemeClr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el-GR" sz="1200" i="1">
                                <a:solidFill>
                                  <a:schemeClr val="tx1">
                                    <a:lumMod val="75000"/>
                                    <a:lumOff val="25000"/>
                                  </a:schemeClr>
                                </a:solidFill>
                                <a:latin typeface="Cambria Math" panose="02040503050406030204" pitchFamily="18" charset="0"/>
                              </a:rPr>
                              <m:t>𝛽</m:t>
                            </m:r>
                          </m:e>
                          <m:sub>
                            <m:r>
                              <a:rPr lang="el-GR" sz="1200" i="1">
                                <a:solidFill>
                                  <a:schemeClr val="tx1">
                                    <a:lumMod val="75000"/>
                                    <a:lumOff val="25000"/>
                                  </a:schemeClr>
                                </a:solidFill>
                                <a:latin typeface="Cambria Math" panose="02040503050406030204" pitchFamily="18" charset="0"/>
                              </a:rPr>
                              <m:t>𝜆</m:t>
                            </m:r>
                          </m:sub>
                        </m:sSub>
                      </m:den>
                    </m:f>
                  </m:oMath>
                </m:oMathPara>
              </a14:m>
              <a:endParaRPr lang="en-US" sz="1200">
                <a:solidFill>
                  <a:schemeClr val="tx1">
                    <a:lumMod val="75000"/>
                    <a:lumOff val="25000"/>
                  </a:schemeClr>
                </a:solidFill>
              </a:endParaRPr>
            </a:p>
          </xdr:txBody>
        </xdr:sp>
      </mc:Choice>
      <mc:Fallback xmlns="">
        <xdr:sp macro="" textlink="">
          <xdr:nvSpPr>
            <xdr:cNvPr id="28" name="TextBox 27">
              <a:extLst>
                <a:ext uri="{FF2B5EF4-FFF2-40B4-BE49-F238E27FC236}">
                  <a16:creationId xmlns:a16="http://schemas.microsoft.com/office/drawing/2014/main" id="{7857FA6E-5DF2-4EF3-B61E-97C57D2DDD8E}"/>
                </a:ext>
              </a:extLst>
            </xdr:cNvPr>
            <xdr:cNvSpPr txBox="1"/>
          </xdr:nvSpPr>
          <xdr:spPr>
            <a:xfrm>
              <a:off x="4515802" y="17122534"/>
              <a:ext cx="309033" cy="37805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ctr">
              <a:spAutoFit/>
            </a:bodyPr>
            <a:lstStyle/>
            <a:p>
              <a:pPr/>
              <a:r>
                <a:rPr lang="en-US" sz="1200" b="0" i="0">
                  <a:solidFill>
                    <a:schemeClr val="tx1">
                      <a:lumMod val="75000"/>
                      <a:lumOff val="25000"/>
                    </a:schemeClr>
                  </a:solidFill>
                  <a:latin typeface="Cambria Math" panose="02040503050406030204" pitchFamily="18" charset="0"/>
                </a:rPr>
                <a:t>1/</a:t>
              </a:r>
              <a:r>
                <a:rPr lang="el-GR" sz="1200" i="0">
                  <a:solidFill>
                    <a:schemeClr val="tx1">
                      <a:lumMod val="75000"/>
                      <a:lumOff val="25000"/>
                    </a:schemeClr>
                  </a:solidFill>
                  <a:latin typeface="Cambria Math" panose="02040503050406030204" pitchFamily="18" charset="0"/>
                </a:rPr>
                <a:t>𝛽</a:t>
              </a:r>
              <a:r>
                <a:rPr lang="en-US" sz="1200" i="0">
                  <a:solidFill>
                    <a:schemeClr val="tx1">
                      <a:lumMod val="75000"/>
                      <a:lumOff val="25000"/>
                    </a:schemeClr>
                  </a:solidFill>
                  <a:latin typeface="Cambria Math" panose="02040503050406030204" pitchFamily="18" charset="0"/>
                </a:rPr>
                <a:t>_</a:t>
              </a:r>
              <a:r>
                <a:rPr lang="el-GR" sz="1200" i="0">
                  <a:solidFill>
                    <a:schemeClr val="tx1">
                      <a:lumMod val="75000"/>
                      <a:lumOff val="25000"/>
                    </a:schemeClr>
                  </a:solidFill>
                  <a:latin typeface="Cambria Math" panose="02040503050406030204" pitchFamily="18" charset="0"/>
                </a:rPr>
                <a:t>𝜆 </a:t>
              </a:r>
              <a:endParaRPr lang="en-US" sz="1200">
                <a:solidFill>
                  <a:schemeClr val="tx1">
                    <a:lumMod val="75000"/>
                    <a:lumOff val="25000"/>
                  </a:schemeClr>
                </a:solidFill>
              </a:endParaRPr>
            </a:p>
          </xdr:txBody>
        </xdr:sp>
      </mc:Fallback>
    </mc:AlternateContent>
    <xdr:clientData/>
  </xdr:oneCellAnchor>
  <xdr:oneCellAnchor>
    <xdr:from>
      <xdr:col>3</xdr:col>
      <xdr:colOff>599118</xdr:colOff>
      <xdr:row>48</xdr:row>
      <xdr:rowOff>158478</xdr:rowOff>
    </xdr:from>
    <xdr:ext cx="522401" cy="40083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9" name="TextBox 28">
              <a:extLst>
                <a:ext uri="{FF2B5EF4-FFF2-40B4-BE49-F238E27FC236}">
                  <a16:creationId xmlns:a16="http://schemas.microsoft.com/office/drawing/2014/main" id="{50F0909B-90DB-4F89-8F0C-67367F905B6B}"/>
                </a:ext>
              </a:extLst>
            </xdr:cNvPr>
            <xdr:cNvSpPr txBox="1"/>
          </xdr:nvSpPr>
          <xdr:spPr>
            <a:xfrm>
              <a:off x="4409118" y="19198953"/>
              <a:ext cx="522401" cy="40083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ctr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"/>
                  </m:oMathParaPr>
                  <m:oMath xmlns:m="http://schemas.openxmlformats.org/officeDocument/2006/math">
                    <m:f>
                      <m:fPr>
                        <m:ctrlPr>
                          <a:rPr lang="en-US" sz="1200" i="1">
                            <a:solidFill>
                              <a:schemeClr val="tx1">
                                <a:lumMod val="75000"/>
                                <a:lumOff val="25000"/>
                              </a:schemeClr>
                            </a:solidFill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n-US" sz="1200" b="0" i="1">
                            <a:solidFill>
                              <a:schemeClr val="tx1">
                                <a:lumMod val="75000"/>
                                <a:lumOff val="25000"/>
                              </a:schemeClr>
                            </a:solidFill>
                            <a:latin typeface="Cambria Math" panose="02040503050406030204" pitchFamily="18" charset="0"/>
                          </a:rPr>
                          <m:t>1</m:t>
                        </m:r>
                      </m:num>
                      <m:den>
                        <m:sSub>
                          <m:sSubPr>
                            <m:ctrlPr>
                              <a:rPr lang="en-US" sz="1200" i="1">
                                <a:solidFill>
                                  <a:schemeClr val="tx1">
                                    <a:lumMod val="75000"/>
                                    <a:lumOff val="25000"/>
                                  </a:schemeClr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el-GR" sz="1200" i="1">
                                <a:solidFill>
                                  <a:schemeClr val="tx1">
                                    <a:lumMod val="75000"/>
                                    <a:lumOff val="25000"/>
                                  </a:schemeClr>
                                </a:solidFill>
                                <a:latin typeface="Cambria Math" panose="02040503050406030204" pitchFamily="18" charset="0"/>
                              </a:rPr>
                              <m:t>𝛽</m:t>
                            </m:r>
                          </m:e>
                          <m:sub>
                            <m:r>
                              <a:rPr lang="el-GR" sz="1200" i="1">
                                <a:solidFill>
                                  <a:schemeClr val="tx1">
                                    <a:lumMod val="75000"/>
                                    <a:lumOff val="25000"/>
                                  </a:schemeClr>
                                </a:solidFill>
                                <a:latin typeface="Cambria Math" panose="02040503050406030204" pitchFamily="18" charset="0"/>
                              </a:rPr>
                              <m:t>𝜆</m:t>
                            </m:r>
                          </m:sub>
                        </m:sSub>
                        <m:r>
                          <a:rPr lang="en-US" sz="1200" b="0" i="1">
                            <a:solidFill>
                              <a:schemeClr val="tx1">
                                <a:lumMod val="75000"/>
                                <a:lumOff val="25000"/>
                              </a:schemeClr>
                            </a:solidFill>
                            <a:latin typeface="Cambria Math" panose="02040503050406030204" pitchFamily="18" charset="0"/>
                          </a:rPr>
                          <m:t> </m:t>
                        </m:r>
                        <m:sSub>
                          <m:sSubPr>
                            <m:ctrlPr>
                              <a:rPr lang="en-US" sz="1200" i="1">
                                <a:solidFill>
                                  <a:schemeClr val="tx1">
                                    <a:lumMod val="75000"/>
                                    <a:lumOff val="25000"/>
                                  </a:schemeClr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en-US" sz="1200" i="1">
                                <a:solidFill>
                                  <a:schemeClr val="tx1">
                                    <a:lumMod val="75000"/>
                                    <a:lumOff val="25000"/>
                                  </a:schemeClr>
                                </a:solidFill>
                                <a:latin typeface="Cambria Math" panose="02040503050406030204" pitchFamily="18" charset="0"/>
                              </a:rPr>
                              <m:t>𝛽</m:t>
                            </m:r>
                          </m:e>
                          <m:sub>
                            <m:r>
                              <a:rPr lang="en-US" sz="1200" b="0" i="1">
                                <a:solidFill>
                                  <a:schemeClr val="tx1">
                                    <a:lumMod val="75000"/>
                                    <a:lumOff val="25000"/>
                                  </a:schemeClr>
                                </a:solidFill>
                                <a:latin typeface="Cambria Math" panose="02040503050406030204" pitchFamily="18" charset="0"/>
                              </a:rPr>
                              <m:t>𝑣</m:t>
                            </m:r>
                          </m:sub>
                        </m:sSub>
                      </m:den>
                    </m:f>
                  </m:oMath>
                </m:oMathPara>
              </a14:m>
              <a:endParaRPr lang="en-US" sz="1200">
                <a:solidFill>
                  <a:schemeClr val="tx1">
                    <a:lumMod val="75000"/>
                    <a:lumOff val="25000"/>
                  </a:schemeClr>
                </a:solidFill>
              </a:endParaRPr>
            </a:p>
          </xdr:txBody>
        </xdr:sp>
      </mc:Choice>
      <mc:Fallback xmlns="">
        <xdr:sp macro="" textlink="">
          <xdr:nvSpPr>
            <xdr:cNvPr id="29" name="TextBox 28">
              <a:extLst>
                <a:ext uri="{FF2B5EF4-FFF2-40B4-BE49-F238E27FC236}">
                  <a16:creationId xmlns:a16="http://schemas.microsoft.com/office/drawing/2014/main" id="{50F0909B-90DB-4F89-8F0C-67367F905B6B}"/>
                </a:ext>
              </a:extLst>
            </xdr:cNvPr>
            <xdr:cNvSpPr txBox="1"/>
          </xdr:nvSpPr>
          <xdr:spPr>
            <a:xfrm>
              <a:off x="4409118" y="19198953"/>
              <a:ext cx="522401" cy="40083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ctr">
              <a:noAutofit/>
            </a:bodyPr>
            <a:lstStyle/>
            <a:p>
              <a:pPr/>
              <a:r>
                <a:rPr lang="en-US" sz="1200" b="0" i="0">
                  <a:solidFill>
                    <a:schemeClr val="tx1">
                      <a:lumMod val="75000"/>
                      <a:lumOff val="25000"/>
                    </a:schemeClr>
                  </a:solidFill>
                  <a:latin typeface="Cambria Math" panose="02040503050406030204" pitchFamily="18" charset="0"/>
                </a:rPr>
                <a:t>1/(</a:t>
              </a:r>
              <a:r>
                <a:rPr lang="el-GR" sz="1200" i="0">
                  <a:solidFill>
                    <a:schemeClr val="tx1">
                      <a:lumMod val="75000"/>
                      <a:lumOff val="25000"/>
                    </a:schemeClr>
                  </a:solidFill>
                  <a:latin typeface="Cambria Math" panose="02040503050406030204" pitchFamily="18" charset="0"/>
                </a:rPr>
                <a:t>𝛽</a:t>
              </a:r>
              <a:r>
                <a:rPr lang="en-US" sz="1200" i="0">
                  <a:solidFill>
                    <a:schemeClr val="tx1">
                      <a:lumMod val="75000"/>
                      <a:lumOff val="25000"/>
                    </a:schemeClr>
                  </a:solidFill>
                  <a:latin typeface="Cambria Math" panose="02040503050406030204" pitchFamily="18" charset="0"/>
                </a:rPr>
                <a:t>_</a:t>
              </a:r>
              <a:r>
                <a:rPr lang="el-GR" sz="1200" i="0">
                  <a:solidFill>
                    <a:schemeClr val="tx1">
                      <a:lumMod val="75000"/>
                      <a:lumOff val="25000"/>
                    </a:schemeClr>
                  </a:solidFill>
                  <a:latin typeface="Cambria Math" panose="02040503050406030204" pitchFamily="18" charset="0"/>
                </a:rPr>
                <a:t>𝜆</a:t>
              </a:r>
              <a:r>
                <a:rPr lang="en-US" sz="1200" b="0" i="0">
                  <a:solidFill>
                    <a:schemeClr val="tx1">
                      <a:lumMod val="75000"/>
                      <a:lumOff val="25000"/>
                    </a:schemeClr>
                  </a:solidFill>
                  <a:latin typeface="Cambria Math" panose="02040503050406030204" pitchFamily="18" charset="0"/>
                </a:rPr>
                <a:t>  </a:t>
              </a:r>
              <a:r>
                <a:rPr lang="en-US" sz="1200" i="0">
                  <a:solidFill>
                    <a:schemeClr val="tx1">
                      <a:lumMod val="75000"/>
                      <a:lumOff val="25000"/>
                    </a:schemeClr>
                  </a:solidFill>
                  <a:latin typeface="Cambria Math" panose="02040503050406030204" pitchFamily="18" charset="0"/>
                </a:rPr>
                <a:t>𝛽_</a:t>
              </a:r>
              <a:r>
                <a:rPr lang="en-US" sz="1200" b="0" i="0">
                  <a:solidFill>
                    <a:schemeClr val="tx1">
                      <a:lumMod val="75000"/>
                      <a:lumOff val="25000"/>
                    </a:schemeClr>
                  </a:solidFill>
                  <a:latin typeface="Cambria Math" panose="02040503050406030204" pitchFamily="18" charset="0"/>
                </a:rPr>
                <a:t>𝑣 )</a:t>
              </a:r>
              <a:endParaRPr lang="en-US" sz="1200">
                <a:solidFill>
                  <a:schemeClr val="tx1">
                    <a:lumMod val="75000"/>
                    <a:lumOff val="25000"/>
                  </a:schemeClr>
                </a:solidFill>
              </a:endParaRPr>
            </a:p>
          </xdr:txBody>
        </xdr:sp>
      </mc:Fallback>
    </mc:AlternateContent>
    <xdr:clientData/>
  </xdr:oneCellAnchor>
  <xdr:oneCellAnchor>
    <xdr:from>
      <xdr:col>3</xdr:col>
      <xdr:colOff>596687</xdr:colOff>
      <xdr:row>49</xdr:row>
      <xdr:rowOff>243026</xdr:rowOff>
    </xdr:from>
    <xdr:ext cx="524515" cy="22778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0" name="TextBox 29">
              <a:extLst>
                <a:ext uri="{FF2B5EF4-FFF2-40B4-BE49-F238E27FC236}">
                  <a16:creationId xmlns:a16="http://schemas.microsoft.com/office/drawing/2014/main" id="{2D69F6CF-7F6B-4323-8045-3514C8B9AC7D}"/>
                </a:ext>
              </a:extLst>
            </xdr:cNvPr>
            <xdr:cNvSpPr txBox="1"/>
          </xdr:nvSpPr>
          <xdr:spPr>
            <a:xfrm>
              <a:off x="4406687" y="19978826"/>
              <a:ext cx="524515" cy="22778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ctr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200" i="1">
                            <a:solidFill>
                              <a:schemeClr val="tx1">
                                <a:lumMod val="75000"/>
                                <a:lumOff val="25000"/>
                              </a:schemeClr>
                            </a:solidFill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200" i="1">
                            <a:solidFill>
                              <a:schemeClr val="tx1">
                                <a:lumMod val="75000"/>
                                <a:lumOff val="25000"/>
                              </a:schemeClr>
                            </a:solidFill>
                            <a:latin typeface="Cambria Math" panose="02040503050406030204" pitchFamily="18" charset="0"/>
                          </a:rPr>
                          <m:t>𝛽</m:t>
                        </m:r>
                      </m:e>
                      <m:sub>
                        <m:r>
                          <a:rPr lang="el-GR" sz="1200" i="1">
                            <a:solidFill>
                              <a:schemeClr val="tx1">
                                <a:lumMod val="75000"/>
                                <a:lumOff val="25000"/>
                              </a:schemeClr>
                            </a:solidFill>
                            <a:latin typeface="Cambria Math" panose="02040503050406030204" pitchFamily="18" charset="0"/>
                          </a:rPr>
                          <m:t>𝜆</m:t>
                        </m:r>
                      </m:sub>
                    </m:sSub>
                    <m:sSub>
                      <m:sSubPr>
                        <m:ctrlPr>
                          <a:rPr lang="en-US" sz="1200" i="1">
                            <a:solidFill>
                              <a:schemeClr val="tx1">
                                <a:lumMod val="75000"/>
                                <a:lumOff val="25000"/>
                              </a:schemeClr>
                            </a:solidFill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200" b="0" i="1">
                            <a:solidFill>
                              <a:schemeClr val="tx1">
                                <a:lumMod val="75000"/>
                                <a:lumOff val="25000"/>
                              </a:schemeClr>
                            </a:solidFill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n-US" sz="1200" i="1">
                            <a:solidFill>
                              <a:schemeClr val="tx1">
                                <a:lumMod val="75000"/>
                                <a:lumOff val="25000"/>
                              </a:schemeClr>
                            </a:solidFill>
                            <a:latin typeface="Cambria Math" panose="02040503050406030204" pitchFamily="18" charset="0"/>
                          </a:rPr>
                          <m:t>𝛽</m:t>
                        </m:r>
                      </m:e>
                      <m:sub>
                        <m:r>
                          <a:rPr lang="en-US" sz="1200" b="0" i="1">
                            <a:solidFill>
                              <a:schemeClr val="tx1">
                                <a:lumMod val="75000"/>
                                <a:lumOff val="25000"/>
                              </a:schemeClr>
                            </a:solidFill>
                            <a:latin typeface="Cambria Math" panose="02040503050406030204" pitchFamily="18" charset="0"/>
                          </a:rPr>
                          <m:t>𝑣</m:t>
                        </m:r>
                      </m:sub>
                    </m:sSub>
                  </m:oMath>
                </m:oMathPara>
              </a14:m>
              <a:endParaRPr lang="en-US" sz="1200">
                <a:solidFill>
                  <a:schemeClr val="tx1">
                    <a:lumMod val="75000"/>
                    <a:lumOff val="25000"/>
                  </a:schemeClr>
                </a:solidFill>
              </a:endParaRPr>
            </a:p>
          </xdr:txBody>
        </xdr:sp>
      </mc:Choice>
      <mc:Fallback xmlns="">
        <xdr:sp macro="" textlink="">
          <xdr:nvSpPr>
            <xdr:cNvPr id="30" name="TextBox 29">
              <a:extLst>
                <a:ext uri="{FF2B5EF4-FFF2-40B4-BE49-F238E27FC236}">
                  <a16:creationId xmlns:a16="http://schemas.microsoft.com/office/drawing/2014/main" id="{2D69F6CF-7F6B-4323-8045-3514C8B9AC7D}"/>
                </a:ext>
              </a:extLst>
            </xdr:cNvPr>
            <xdr:cNvSpPr txBox="1"/>
          </xdr:nvSpPr>
          <xdr:spPr>
            <a:xfrm>
              <a:off x="4406687" y="19978826"/>
              <a:ext cx="524515" cy="22778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ctr">
              <a:noAutofit/>
            </a:bodyPr>
            <a:lstStyle/>
            <a:p>
              <a:pPr/>
              <a:r>
                <a:rPr lang="en-US" sz="1200" i="0">
                  <a:solidFill>
                    <a:schemeClr val="tx1">
                      <a:lumMod val="75000"/>
                      <a:lumOff val="25000"/>
                    </a:schemeClr>
                  </a:solidFill>
                  <a:latin typeface="Cambria Math" panose="02040503050406030204" pitchFamily="18" charset="0"/>
                </a:rPr>
                <a:t>𝛽_</a:t>
              </a:r>
              <a:r>
                <a:rPr lang="el-GR" sz="1200" i="0">
                  <a:solidFill>
                    <a:schemeClr val="tx1">
                      <a:lumMod val="75000"/>
                      <a:lumOff val="25000"/>
                    </a:schemeClr>
                  </a:solidFill>
                  <a:latin typeface="Cambria Math" panose="02040503050406030204" pitchFamily="18" charset="0"/>
                </a:rPr>
                <a:t>𝜆</a:t>
              </a:r>
              <a:r>
                <a:rPr lang="en-US" sz="1200" i="0">
                  <a:solidFill>
                    <a:schemeClr val="tx1">
                      <a:lumMod val="75000"/>
                      <a:lumOff val="25000"/>
                    </a:schemeClr>
                  </a:solidFill>
                  <a:latin typeface="Cambria Math" panose="02040503050406030204" pitchFamily="18" charset="0"/>
                </a:rPr>
                <a:t> 〖</a:t>
              </a:r>
              <a:r>
                <a:rPr lang="en-US" sz="1200" b="0" i="0">
                  <a:solidFill>
                    <a:schemeClr val="tx1">
                      <a:lumMod val="75000"/>
                      <a:lumOff val="25000"/>
                    </a:schemeClr>
                  </a:solidFill>
                  <a:latin typeface="Cambria Math" panose="02040503050406030204" pitchFamily="18" charset="0"/>
                </a:rPr>
                <a:t> </a:t>
              </a:r>
              <a:r>
                <a:rPr lang="en-US" sz="1200" i="0">
                  <a:solidFill>
                    <a:schemeClr val="tx1">
                      <a:lumMod val="75000"/>
                      <a:lumOff val="25000"/>
                    </a:schemeClr>
                  </a:solidFill>
                  <a:latin typeface="Cambria Math" panose="02040503050406030204" pitchFamily="18" charset="0"/>
                </a:rPr>
                <a:t>𝛽〗_</a:t>
              </a:r>
              <a:r>
                <a:rPr lang="en-US" sz="1200" b="0" i="0">
                  <a:solidFill>
                    <a:schemeClr val="tx1">
                      <a:lumMod val="75000"/>
                      <a:lumOff val="25000"/>
                    </a:schemeClr>
                  </a:solidFill>
                  <a:latin typeface="Cambria Math" panose="02040503050406030204" pitchFamily="18" charset="0"/>
                </a:rPr>
                <a:t>𝑣</a:t>
              </a:r>
              <a:endParaRPr lang="en-US" sz="1200">
                <a:solidFill>
                  <a:schemeClr val="tx1">
                    <a:lumMod val="75000"/>
                    <a:lumOff val="25000"/>
                  </a:schemeClr>
                </a:solidFill>
              </a:endParaRPr>
            </a:p>
          </xdr:txBody>
        </xdr:sp>
      </mc:Fallback>
    </mc:AlternateContent>
    <xdr:clientData/>
  </xdr:oneCellAnchor>
  <xdr:oneCellAnchor>
    <xdr:from>
      <xdr:col>3</xdr:col>
      <xdr:colOff>434762</xdr:colOff>
      <xdr:row>47</xdr:row>
      <xdr:rowOff>218429</xdr:rowOff>
    </xdr:from>
    <xdr:ext cx="851113" cy="363241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1" name="TextBox 30">
              <a:extLst>
                <a:ext uri="{FF2B5EF4-FFF2-40B4-BE49-F238E27FC236}">
                  <a16:creationId xmlns:a16="http://schemas.microsoft.com/office/drawing/2014/main" id="{EB2F0CC2-E0FD-492D-AA25-95A6DBB3D814}"/>
                </a:ext>
              </a:extLst>
            </xdr:cNvPr>
            <xdr:cNvSpPr txBox="1"/>
          </xdr:nvSpPr>
          <xdr:spPr>
            <a:xfrm>
              <a:off x="4244762" y="18563579"/>
              <a:ext cx="851113" cy="36324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ctr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200" i="1">
                            <a:solidFill>
                              <a:schemeClr val="tx1">
                                <a:lumMod val="75000"/>
                                <a:lumOff val="25000"/>
                              </a:schemeClr>
                            </a:solidFill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200" i="1">
                            <a:solidFill>
                              <a:schemeClr val="tx1">
                                <a:lumMod val="75000"/>
                                <a:lumOff val="25000"/>
                              </a:schemeClr>
                            </a:solidFill>
                            <a:latin typeface="Cambria Math" panose="02040503050406030204" pitchFamily="18" charset="0"/>
                          </a:rPr>
                          <m:t>𝛽</m:t>
                        </m:r>
                      </m:e>
                      <m:sub>
                        <m:r>
                          <a:rPr lang="el-GR" sz="1200" i="1">
                            <a:solidFill>
                              <a:schemeClr val="tx1">
                                <a:lumMod val="75000"/>
                                <a:lumOff val="25000"/>
                              </a:schemeClr>
                            </a:solidFill>
                            <a:latin typeface="Cambria Math" panose="02040503050406030204" pitchFamily="18" charset="0"/>
                          </a:rPr>
                          <m:t>𝜆</m:t>
                        </m:r>
                      </m:sub>
                    </m:sSub>
                  </m:oMath>
                </m:oMathPara>
              </a14:m>
              <a:endParaRPr lang="en-US" sz="1200">
                <a:solidFill>
                  <a:schemeClr val="tx1">
                    <a:lumMod val="75000"/>
                    <a:lumOff val="25000"/>
                  </a:schemeClr>
                </a:solidFill>
              </a:endParaRPr>
            </a:p>
          </xdr:txBody>
        </xdr:sp>
      </mc:Choice>
      <mc:Fallback xmlns="">
        <xdr:sp macro="" textlink="">
          <xdr:nvSpPr>
            <xdr:cNvPr id="31" name="TextBox 30">
              <a:extLst>
                <a:ext uri="{FF2B5EF4-FFF2-40B4-BE49-F238E27FC236}">
                  <a16:creationId xmlns:a16="http://schemas.microsoft.com/office/drawing/2014/main" id="{EB2F0CC2-E0FD-492D-AA25-95A6DBB3D814}"/>
                </a:ext>
              </a:extLst>
            </xdr:cNvPr>
            <xdr:cNvSpPr txBox="1"/>
          </xdr:nvSpPr>
          <xdr:spPr>
            <a:xfrm>
              <a:off x="4244762" y="18563579"/>
              <a:ext cx="851113" cy="36324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ctr">
              <a:noAutofit/>
            </a:bodyPr>
            <a:lstStyle/>
            <a:p>
              <a:pPr/>
              <a:r>
                <a:rPr lang="en-US" sz="1200" i="0">
                  <a:solidFill>
                    <a:schemeClr val="tx1">
                      <a:lumMod val="75000"/>
                      <a:lumOff val="25000"/>
                    </a:schemeClr>
                  </a:solidFill>
                  <a:latin typeface="Cambria Math" panose="02040503050406030204" pitchFamily="18" charset="0"/>
                </a:rPr>
                <a:t>𝛽_</a:t>
              </a:r>
              <a:r>
                <a:rPr lang="el-GR" sz="1200" i="0">
                  <a:solidFill>
                    <a:schemeClr val="tx1">
                      <a:lumMod val="75000"/>
                      <a:lumOff val="25000"/>
                    </a:schemeClr>
                  </a:solidFill>
                  <a:latin typeface="Cambria Math" panose="02040503050406030204" pitchFamily="18" charset="0"/>
                </a:rPr>
                <a:t>𝜆</a:t>
              </a:r>
              <a:endParaRPr lang="en-US" sz="1200">
                <a:solidFill>
                  <a:schemeClr val="tx1">
                    <a:lumMod val="75000"/>
                    <a:lumOff val="25000"/>
                  </a:schemeClr>
                </a:solidFill>
              </a:endParaRPr>
            </a:p>
          </xdr:txBody>
        </xdr:sp>
      </mc:Fallback>
    </mc:AlternateContent>
    <xdr:clientData/>
  </xdr:oneCellAnchor>
  <xdr:oneCellAnchor>
    <xdr:from>
      <xdr:col>3</xdr:col>
      <xdr:colOff>705802</xdr:colOff>
      <xdr:row>46</xdr:row>
      <xdr:rowOff>150972</xdr:rowOff>
    </xdr:from>
    <xdr:ext cx="309033" cy="38183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2" name="TextBox 31">
              <a:extLst>
                <a:ext uri="{FF2B5EF4-FFF2-40B4-BE49-F238E27FC236}">
                  <a16:creationId xmlns:a16="http://schemas.microsoft.com/office/drawing/2014/main" id="{1B7F09DA-8BA6-4CDE-B0B3-049DED0EB5E3}"/>
                </a:ext>
              </a:extLst>
            </xdr:cNvPr>
            <xdr:cNvSpPr txBox="1"/>
          </xdr:nvSpPr>
          <xdr:spPr>
            <a:xfrm>
              <a:off x="4515802" y="17800797"/>
              <a:ext cx="309033" cy="38183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ctr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"/>
                  </m:oMathParaPr>
                  <m:oMath xmlns:m="http://schemas.openxmlformats.org/officeDocument/2006/math">
                    <m:f>
                      <m:fPr>
                        <m:ctrlPr>
                          <a:rPr lang="en-US" sz="1200" i="1">
                            <a:solidFill>
                              <a:schemeClr val="tx1">
                                <a:lumMod val="75000"/>
                                <a:lumOff val="25000"/>
                              </a:schemeClr>
                            </a:solidFill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en-US" sz="1200" i="1">
                                <a:solidFill>
                                  <a:schemeClr val="tx1">
                                    <a:lumMod val="75000"/>
                                    <a:lumOff val="25000"/>
                                  </a:schemeClr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el-GR" sz="1200" i="1">
                                <a:solidFill>
                                  <a:schemeClr val="tx1">
                                    <a:lumMod val="75000"/>
                                    <a:lumOff val="25000"/>
                                  </a:schemeClr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𝛽</m:t>
                            </m:r>
                          </m:e>
                          <m:sub>
                            <m:r>
                              <a:rPr lang="en-US" sz="1200" i="1">
                                <a:solidFill>
                                  <a:schemeClr val="tx1">
                                    <a:lumMod val="75000"/>
                                    <a:lumOff val="25000"/>
                                  </a:schemeClr>
                                </a:solidFill>
                                <a:latin typeface="Cambria Math" panose="02040503050406030204" pitchFamily="18" charset="0"/>
                              </a:rPr>
                              <m:t>𝜆</m:t>
                            </m:r>
                          </m:sub>
                        </m:sSub>
                      </m:num>
                      <m:den>
                        <m:sSub>
                          <m:sSubPr>
                            <m:ctrlPr>
                              <a:rPr lang="en-US" sz="1200" i="1">
                                <a:solidFill>
                                  <a:schemeClr val="tx1">
                                    <a:lumMod val="75000"/>
                                    <a:lumOff val="25000"/>
                                  </a:schemeClr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el-GR" sz="1200" i="1">
                                <a:solidFill>
                                  <a:schemeClr val="tx1">
                                    <a:lumMod val="75000"/>
                                    <a:lumOff val="25000"/>
                                  </a:schemeClr>
                                </a:solidFill>
                                <a:latin typeface="Cambria Math" panose="02040503050406030204" pitchFamily="18" charset="0"/>
                              </a:rPr>
                              <m:t>𝛽</m:t>
                            </m:r>
                          </m:e>
                          <m:sub>
                            <m:r>
                              <a:rPr lang="en-US" sz="1200" b="0" i="1">
                                <a:solidFill>
                                  <a:schemeClr val="tx1">
                                    <a:lumMod val="75000"/>
                                    <a:lumOff val="25000"/>
                                  </a:schemeClr>
                                </a:solidFill>
                                <a:latin typeface="Cambria Math" panose="02040503050406030204" pitchFamily="18" charset="0"/>
                              </a:rPr>
                              <m:t>𝑣</m:t>
                            </m:r>
                          </m:sub>
                        </m:sSub>
                      </m:den>
                    </m:f>
                  </m:oMath>
                </m:oMathPara>
              </a14:m>
              <a:endParaRPr lang="en-US" sz="1200">
                <a:solidFill>
                  <a:schemeClr val="tx1">
                    <a:lumMod val="75000"/>
                    <a:lumOff val="25000"/>
                  </a:schemeClr>
                </a:solidFill>
              </a:endParaRPr>
            </a:p>
          </xdr:txBody>
        </xdr:sp>
      </mc:Choice>
      <mc:Fallback xmlns="">
        <xdr:sp macro="" textlink="">
          <xdr:nvSpPr>
            <xdr:cNvPr id="32" name="TextBox 31">
              <a:extLst>
                <a:ext uri="{FF2B5EF4-FFF2-40B4-BE49-F238E27FC236}">
                  <a16:creationId xmlns:a16="http://schemas.microsoft.com/office/drawing/2014/main" id="{1B7F09DA-8BA6-4CDE-B0B3-049DED0EB5E3}"/>
                </a:ext>
              </a:extLst>
            </xdr:cNvPr>
            <xdr:cNvSpPr txBox="1"/>
          </xdr:nvSpPr>
          <xdr:spPr>
            <a:xfrm>
              <a:off x="4515802" y="17800797"/>
              <a:ext cx="309033" cy="38183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ctr">
              <a:spAutoFit/>
            </a:bodyPr>
            <a:lstStyle/>
            <a:p>
              <a:pPr/>
              <a:r>
                <a:rPr lang="el-GR" sz="1200" i="0">
                  <a:solidFill>
                    <a:schemeClr val="tx1">
                      <a:lumMod val="75000"/>
                      <a:lumOff val="25000"/>
                    </a:schemeClr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𝛽</a:t>
              </a:r>
              <a:r>
                <a:rPr lang="en-US" sz="1200" i="0">
                  <a:solidFill>
                    <a:schemeClr val="tx1">
                      <a:lumMod val="75000"/>
                      <a:lumOff val="25000"/>
                    </a:schemeClr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_</a:t>
              </a:r>
              <a:r>
                <a:rPr lang="en-US" sz="1200" i="0">
                  <a:solidFill>
                    <a:schemeClr val="tx1">
                      <a:lumMod val="75000"/>
                      <a:lumOff val="25000"/>
                    </a:schemeClr>
                  </a:solidFill>
                  <a:latin typeface="Cambria Math" panose="02040503050406030204" pitchFamily="18" charset="0"/>
                </a:rPr>
                <a:t>𝜆/</a:t>
              </a:r>
              <a:r>
                <a:rPr lang="el-GR" sz="1200" i="0">
                  <a:solidFill>
                    <a:schemeClr val="tx1">
                      <a:lumMod val="75000"/>
                      <a:lumOff val="25000"/>
                    </a:schemeClr>
                  </a:solidFill>
                  <a:latin typeface="Cambria Math" panose="02040503050406030204" pitchFamily="18" charset="0"/>
                </a:rPr>
                <a:t>𝛽</a:t>
              </a:r>
              <a:r>
                <a:rPr lang="en-US" sz="1200" i="0">
                  <a:solidFill>
                    <a:schemeClr val="tx1">
                      <a:lumMod val="75000"/>
                      <a:lumOff val="25000"/>
                    </a:schemeClr>
                  </a:solidFill>
                  <a:latin typeface="Cambria Math" panose="02040503050406030204" pitchFamily="18" charset="0"/>
                </a:rPr>
                <a:t>_</a:t>
              </a:r>
              <a:r>
                <a:rPr lang="en-US" sz="1200" b="0" i="0">
                  <a:solidFill>
                    <a:schemeClr val="tx1">
                      <a:lumMod val="75000"/>
                      <a:lumOff val="25000"/>
                    </a:schemeClr>
                  </a:solidFill>
                  <a:latin typeface="Cambria Math" panose="02040503050406030204" pitchFamily="18" charset="0"/>
                </a:rPr>
                <a:t>𝑣 </a:t>
              </a:r>
              <a:endParaRPr lang="en-US" sz="1200">
                <a:solidFill>
                  <a:schemeClr val="tx1">
                    <a:lumMod val="75000"/>
                    <a:lumOff val="25000"/>
                  </a:schemeClr>
                </a:solidFill>
              </a:endParaRPr>
            </a:p>
          </xdr:txBody>
        </xdr:sp>
      </mc:Fallback>
    </mc:AlternateContent>
    <xdr:clientData/>
  </xdr:oneCellAnchor>
  <xdr:oneCellAnchor>
    <xdr:from>
      <xdr:col>5</xdr:col>
      <xdr:colOff>681045</xdr:colOff>
      <xdr:row>45</xdr:row>
      <xdr:rowOff>166175</xdr:rowOff>
    </xdr:from>
    <xdr:ext cx="309033" cy="381771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3" name="TextBox 32">
              <a:extLst>
                <a:ext uri="{FF2B5EF4-FFF2-40B4-BE49-F238E27FC236}">
                  <a16:creationId xmlns:a16="http://schemas.microsoft.com/office/drawing/2014/main" id="{793DAA6E-687A-4156-B1DD-AC453002A7EE}"/>
                </a:ext>
              </a:extLst>
            </xdr:cNvPr>
            <xdr:cNvSpPr txBox="1"/>
          </xdr:nvSpPr>
          <xdr:spPr>
            <a:xfrm>
              <a:off x="7920045" y="17120675"/>
              <a:ext cx="309033" cy="38177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ctr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"/>
                  </m:oMathParaPr>
                  <m:oMath xmlns:m="http://schemas.openxmlformats.org/officeDocument/2006/math">
                    <m:f>
                      <m:fPr>
                        <m:ctrlPr>
                          <a:rPr lang="en-US" sz="1200" i="1">
                            <a:solidFill>
                              <a:schemeClr val="tx1">
                                <a:lumMod val="75000"/>
                                <a:lumOff val="25000"/>
                              </a:schemeClr>
                            </a:solidFill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en-US" sz="1200" i="1">
                                <a:solidFill>
                                  <a:schemeClr val="tx1">
                                    <a:lumMod val="75000"/>
                                    <a:lumOff val="25000"/>
                                  </a:schemeClr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en-US" sz="1200" b="0" i="1">
                                <a:solidFill>
                                  <a:schemeClr val="tx1">
                                    <a:lumMod val="75000"/>
                                    <a:lumOff val="25000"/>
                                  </a:schemeClr>
                                </a:solidFill>
                                <a:latin typeface="Cambria Math" panose="02040503050406030204" pitchFamily="18" charset="0"/>
                              </a:rPr>
                              <m:t>𝑙</m:t>
                            </m:r>
                          </m:e>
                          <m:sub>
                            <m:r>
                              <a:rPr lang="en-US" sz="1200" b="0" i="1">
                                <a:solidFill>
                                  <a:schemeClr val="tx1">
                                    <a:lumMod val="75000"/>
                                    <a:lumOff val="25000"/>
                                  </a:schemeClr>
                                </a:solidFill>
                                <a:latin typeface="Cambria Math" panose="02040503050406030204" pitchFamily="18" charset="0"/>
                              </a:rPr>
                              <m:t>𝑃</m:t>
                            </m:r>
                          </m:sub>
                        </m:sSub>
                      </m:num>
                      <m:den>
                        <m:sSub>
                          <m:sSubPr>
                            <m:ctrlPr>
                              <a:rPr lang="en-US" sz="1200" i="1">
                                <a:solidFill>
                                  <a:schemeClr val="tx1">
                                    <a:lumMod val="75000"/>
                                    <a:lumOff val="25000"/>
                                  </a:schemeClr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el-GR" sz="1200" i="1">
                                <a:solidFill>
                                  <a:schemeClr val="tx1">
                                    <a:lumMod val="75000"/>
                                    <a:lumOff val="25000"/>
                                  </a:schemeClr>
                                </a:solidFill>
                                <a:latin typeface="Cambria Math" panose="02040503050406030204" pitchFamily="18" charset="0"/>
                              </a:rPr>
                              <m:t>𝛽</m:t>
                            </m:r>
                          </m:e>
                          <m:sub>
                            <m:r>
                              <a:rPr lang="el-GR" sz="1200" i="1">
                                <a:solidFill>
                                  <a:schemeClr val="tx1">
                                    <a:lumMod val="75000"/>
                                    <a:lumOff val="25000"/>
                                  </a:schemeClr>
                                </a:solidFill>
                                <a:latin typeface="Cambria Math" panose="02040503050406030204" pitchFamily="18" charset="0"/>
                              </a:rPr>
                              <m:t>𝜆</m:t>
                            </m:r>
                          </m:sub>
                        </m:sSub>
                      </m:den>
                    </m:f>
                  </m:oMath>
                </m:oMathPara>
              </a14:m>
              <a:endParaRPr lang="en-US" sz="1200">
                <a:solidFill>
                  <a:schemeClr val="tx1">
                    <a:lumMod val="75000"/>
                    <a:lumOff val="25000"/>
                  </a:schemeClr>
                </a:solidFill>
              </a:endParaRPr>
            </a:p>
          </xdr:txBody>
        </xdr:sp>
      </mc:Choice>
      <mc:Fallback xmlns="">
        <xdr:sp macro="" textlink="">
          <xdr:nvSpPr>
            <xdr:cNvPr id="33" name="TextBox 32">
              <a:extLst>
                <a:ext uri="{FF2B5EF4-FFF2-40B4-BE49-F238E27FC236}">
                  <a16:creationId xmlns:a16="http://schemas.microsoft.com/office/drawing/2014/main" id="{793DAA6E-687A-4156-B1DD-AC453002A7EE}"/>
                </a:ext>
              </a:extLst>
            </xdr:cNvPr>
            <xdr:cNvSpPr txBox="1"/>
          </xdr:nvSpPr>
          <xdr:spPr>
            <a:xfrm>
              <a:off x="7920045" y="17120675"/>
              <a:ext cx="309033" cy="38177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ctr">
              <a:spAutoFit/>
            </a:bodyPr>
            <a:lstStyle/>
            <a:p>
              <a:pPr/>
              <a:r>
                <a:rPr lang="en-US" sz="1200" b="0" i="0">
                  <a:solidFill>
                    <a:schemeClr val="tx1">
                      <a:lumMod val="75000"/>
                      <a:lumOff val="25000"/>
                    </a:schemeClr>
                  </a:solidFill>
                  <a:latin typeface="Cambria Math" panose="02040503050406030204" pitchFamily="18" charset="0"/>
                </a:rPr>
                <a:t>𝑙_𝑃/</a:t>
              </a:r>
              <a:r>
                <a:rPr lang="el-GR" sz="1200" i="0">
                  <a:solidFill>
                    <a:schemeClr val="tx1">
                      <a:lumMod val="75000"/>
                      <a:lumOff val="25000"/>
                    </a:schemeClr>
                  </a:solidFill>
                  <a:latin typeface="Cambria Math" panose="02040503050406030204" pitchFamily="18" charset="0"/>
                </a:rPr>
                <a:t>𝛽</a:t>
              </a:r>
              <a:r>
                <a:rPr lang="en-US" sz="1200" i="0">
                  <a:solidFill>
                    <a:schemeClr val="tx1">
                      <a:lumMod val="75000"/>
                      <a:lumOff val="25000"/>
                    </a:schemeClr>
                  </a:solidFill>
                  <a:latin typeface="Cambria Math" panose="02040503050406030204" pitchFamily="18" charset="0"/>
                </a:rPr>
                <a:t>_</a:t>
              </a:r>
              <a:r>
                <a:rPr lang="el-GR" sz="1200" i="0">
                  <a:solidFill>
                    <a:schemeClr val="tx1">
                      <a:lumMod val="75000"/>
                      <a:lumOff val="25000"/>
                    </a:schemeClr>
                  </a:solidFill>
                  <a:latin typeface="Cambria Math" panose="02040503050406030204" pitchFamily="18" charset="0"/>
                </a:rPr>
                <a:t>𝜆 </a:t>
              </a:r>
              <a:endParaRPr lang="en-US" sz="1200">
                <a:solidFill>
                  <a:schemeClr val="tx1">
                    <a:lumMod val="75000"/>
                    <a:lumOff val="25000"/>
                  </a:schemeClr>
                </a:solidFill>
              </a:endParaRPr>
            </a:p>
          </xdr:txBody>
        </xdr:sp>
      </mc:Fallback>
    </mc:AlternateContent>
    <xdr:clientData/>
  </xdr:oneCellAnchor>
  <xdr:oneCellAnchor>
    <xdr:from>
      <xdr:col>6</xdr:col>
      <xdr:colOff>548216</xdr:colOff>
      <xdr:row>67</xdr:row>
      <xdr:rowOff>120266</xdr:rowOff>
    </xdr:from>
    <xdr:ext cx="647701" cy="381771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4" name="TextBox 33">
              <a:extLst>
                <a:ext uri="{FF2B5EF4-FFF2-40B4-BE49-F238E27FC236}">
                  <a16:creationId xmlns:a16="http://schemas.microsoft.com/office/drawing/2014/main" id="{1F5255F8-1AA2-4B13-8396-9CD647470867}"/>
                </a:ext>
              </a:extLst>
            </xdr:cNvPr>
            <xdr:cNvSpPr txBox="1"/>
          </xdr:nvSpPr>
          <xdr:spPr>
            <a:xfrm>
              <a:off x="9501716" y="28295216"/>
              <a:ext cx="647701" cy="38177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ctr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"/>
                  </m:oMathParaPr>
                  <m:oMath xmlns:m="http://schemas.openxmlformats.org/officeDocument/2006/math">
                    <m:f>
                      <m:fPr>
                        <m:ctrlPr>
                          <a:rPr lang="en-US" sz="1200" i="1">
                            <a:solidFill>
                              <a:schemeClr val="tx1">
                                <a:lumMod val="75000"/>
                                <a:lumOff val="25000"/>
                              </a:schemeClr>
                            </a:solidFill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en-US" sz="1200" i="1">
                                <a:solidFill>
                                  <a:schemeClr val="tx1">
                                    <a:lumMod val="75000"/>
                                    <a:lumOff val="25000"/>
                                  </a:schemeClr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en-US" sz="1200" b="0" i="1">
                                <a:solidFill>
                                  <a:schemeClr val="tx1">
                                    <a:lumMod val="75000"/>
                                    <a:lumOff val="25000"/>
                                  </a:schemeClr>
                                </a:solidFill>
                                <a:latin typeface="Cambria Math" panose="02040503050406030204" pitchFamily="18" charset="0"/>
                              </a:rPr>
                              <m:t>𝑙</m:t>
                            </m:r>
                          </m:e>
                          <m:sub>
                            <m:r>
                              <a:rPr lang="en-US" sz="1200" b="0" i="1">
                                <a:solidFill>
                                  <a:schemeClr val="tx1">
                                    <a:lumMod val="75000"/>
                                    <a:lumOff val="25000"/>
                                  </a:schemeClr>
                                </a:solidFill>
                                <a:latin typeface="Cambria Math" panose="02040503050406030204" pitchFamily="18" charset="0"/>
                              </a:rPr>
                              <m:t>𝑃</m:t>
                            </m:r>
                          </m:sub>
                        </m:sSub>
                      </m:num>
                      <m:den>
                        <m:sSub>
                          <m:sSubPr>
                            <m:ctrlPr>
                              <a:rPr lang="en-US" sz="1200" i="1">
                                <a:solidFill>
                                  <a:schemeClr val="tx1">
                                    <a:lumMod val="75000"/>
                                    <a:lumOff val="25000"/>
                                  </a:schemeClr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el-GR" sz="1200" i="1">
                                <a:solidFill>
                                  <a:schemeClr val="tx1">
                                    <a:lumMod val="75000"/>
                                    <a:lumOff val="25000"/>
                                  </a:schemeClr>
                                </a:solidFill>
                                <a:latin typeface="Cambria Math" panose="02040503050406030204" pitchFamily="18" charset="0"/>
                              </a:rPr>
                              <m:t>𝛽</m:t>
                            </m:r>
                          </m:e>
                          <m:sub>
                            <m:r>
                              <a:rPr lang="el-GR" sz="1200" i="1">
                                <a:solidFill>
                                  <a:schemeClr val="tx1">
                                    <a:lumMod val="75000"/>
                                    <a:lumOff val="25000"/>
                                  </a:schemeClr>
                                </a:solidFill>
                                <a:latin typeface="Cambria Math" panose="02040503050406030204" pitchFamily="18" charset="0"/>
                              </a:rPr>
                              <m:t>𝜆</m:t>
                            </m:r>
                          </m:sub>
                        </m:sSub>
                      </m:den>
                    </m:f>
                  </m:oMath>
                </m:oMathPara>
              </a14:m>
              <a:endParaRPr lang="en-US" sz="1200">
                <a:solidFill>
                  <a:schemeClr val="tx1">
                    <a:lumMod val="75000"/>
                    <a:lumOff val="25000"/>
                  </a:schemeClr>
                </a:solidFill>
              </a:endParaRPr>
            </a:p>
          </xdr:txBody>
        </xdr:sp>
      </mc:Choice>
      <mc:Fallback xmlns="">
        <xdr:sp macro="" textlink="">
          <xdr:nvSpPr>
            <xdr:cNvPr id="34" name="TextBox 33">
              <a:extLst>
                <a:ext uri="{FF2B5EF4-FFF2-40B4-BE49-F238E27FC236}">
                  <a16:creationId xmlns:a16="http://schemas.microsoft.com/office/drawing/2014/main" id="{1F5255F8-1AA2-4B13-8396-9CD647470867}"/>
                </a:ext>
              </a:extLst>
            </xdr:cNvPr>
            <xdr:cNvSpPr txBox="1"/>
          </xdr:nvSpPr>
          <xdr:spPr>
            <a:xfrm>
              <a:off x="9501716" y="28295216"/>
              <a:ext cx="647701" cy="38177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ctr">
              <a:spAutoFit/>
            </a:bodyPr>
            <a:lstStyle/>
            <a:p>
              <a:pPr/>
              <a:r>
                <a:rPr lang="en-US" sz="1200" b="0" i="0">
                  <a:solidFill>
                    <a:schemeClr val="tx1">
                      <a:lumMod val="75000"/>
                      <a:lumOff val="25000"/>
                    </a:schemeClr>
                  </a:solidFill>
                  <a:latin typeface="Cambria Math" panose="02040503050406030204" pitchFamily="18" charset="0"/>
                </a:rPr>
                <a:t>𝑙_𝑃/</a:t>
              </a:r>
              <a:r>
                <a:rPr lang="el-GR" sz="1200" i="0">
                  <a:solidFill>
                    <a:schemeClr val="tx1">
                      <a:lumMod val="75000"/>
                      <a:lumOff val="25000"/>
                    </a:schemeClr>
                  </a:solidFill>
                  <a:latin typeface="Cambria Math" panose="02040503050406030204" pitchFamily="18" charset="0"/>
                </a:rPr>
                <a:t>𝛽</a:t>
              </a:r>
              <a:r>
                <a:rPr lang="en-US" sz="1200" i="0">
                  <a:solidFill>
                    <a:schemeClr val="tx1">
                      <a:lumMod val="75000"/>
                      <a:lumOff val="25000"/>
                    </a:schemeClr>
                  </a:solidFill>
                  <a:latin typeface="Cambria Math" panose="02040503050406030204" pitchFamily="18" charset="0"/>
                </a:rPr>
                <a:t>_</a:t>
              </a:r>
              <a:r>
                <a:rPr lang="el-GR" sz="1200" i="0">
                  <a:solidFill>
                    <a:schemeClr val="tx1">
                      <a:lumMod val="75000"/>
                      <a:lumOff val="25000"/>
                    </a:schemeClr>
                  </a:solidFill>
                  <a:latin typeface="Cambria Math" panose="02040503050406030204" pitchFamily="18" charset="0"/>
                </a:rPr>
                <a:t>𝜆 </a:t>
              </a:r>
              <a:endParaRPr lang="en-US" sz="1200">
                <a:solidFill>
                  <a:schemeClr val="tx1">
                    <a:lumMod val="75000"/>
                    <a:lumOff val="25000"/>
                  </a:schemeClr>
                </a:solidFill>
              </a:endParaRPr>
            </a:p>
          </xdr:txBody>
        </xdr:sp>
      </mc:Fallback>
    </mc:AlternateContent>
    <xdr:clientData/>
  </xdr:oneCellAnchor>
  <xdr:oneCellAnchor>
    <xdr:from>
      <xdr:col>5</xdr:col>
      <xdr:colOff>476862</xdr:colOff>
      <xdr:row>47</xdr:row>
      <xdr:rowOff>249350</xdr:rowOff>
    </xdr:from>
    <xdr:ext cx="717398" cy="30139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5" name="TextBox 34">
              <a:extLst>
                <a:ext uri="{FF2B5EF4-FFF2-40B4-BE49-F238E27FC236}">
                  <a16:creationId xmlns:a16="http://schemas.microsoft.com/office/drawing/2014/main" id="{2B4EE14C-2B5A-4CF8-A7D4-BECD028BE81C}"/>
                </a:ext>
              </a:extLst>
            </xdr:cNvPr>
            <xdr:cNvSpPr txBox="1"/>
          </xdr:nvSpPr>
          <xdr:spPr>
            <a:xfrm>
              <a:off x="7715862" y="18594500"/>
              <a:ext cx="717398" cy="30139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ctr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200" i="1">
                            <a:solidFill>
                              <a:schemeClr val="tx1">
                                <a:lumMod val="75000"/>
                                <a:lumOff val="25000"/>
                              </a:schemeClr>
                            </a:solidFill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200" i="1">
                            <a:solidFill>
                              <a:schemeClr val="tx1">
                                <a:lumMod val="75000"/>
                                <a:lumOff val="25000"/>
                              </a:schemeClr>
                            </a:solidFill>
                            <a:latin typeface="Cambria Math" panose="02040503050406030204" pitchFamily="18" charset="0"/>
                          </a:rPr>
                          <m:t>𝛽</m:t>
                        </m:r>
                      </m:e>
                      <m:sub>
                        <m:r>
                          <a:rPr lang="el-GR" sz="1200" i="1">
                            <a:solidFill>
                              <a:schemeClr val="tx1">
                                <a:lumMod val="75000"/>
                                <a:lumOff val="25000"/>
                              </a:schemeClr>
                            </a:solidFill>
                            <a:latin typeface="Cambria Math" panose="02040503050406030204" pitchFamily="18" charset="0"/>
                          </a:rPr>
                          <m:t>𝜆</m:t>
                        </m:r>
                      </m:sub>
                    </m:sSub>
                    <m:r>
                      <a:rPr lang="en-US" sz="1200" b="0" i="1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Cambria Math" panose="02040503050406030204" pitchFamily="18" charset="0"/>
                      </a:rPr>
                      <m:t> </m:t>
                    </m:r>
                    <m:sSub>
                      <m:sSubPr>
                        <m:ctrlPr>
                          <a:rPr lang="en-US" sz="1200" i="1">
                            <a:solidFill>
                              <a:schemeClr val="tx1">
                                <a:lumMod val="75000"/>
                                <a:lumOff val="25000"/>
                              </a:schemeClr>
                            </a:solidFill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200" b="0" i="1">
                            <a:solidFill>
                              <a:schemeClr val="tx1">
                                <a:lumMod val="75000"/>
                                <a:lumOff val="25000"/>
                              </a:schemeClr>
                            </a:solidFill>
                            <a:latin typeface="Cambria Math" panose="02040503050406030204" pitchFamily="18" charset="0"/>
                          </a:rPr>
                          <m:t>𝑚</m:t>
                        </m:r>
                      </m:e>
                      <m:sub>
                        <m:r>
                          <a:rPr lang="en-US" sz="1200" b="0" i="1">
                            <a:solidFill>
                              <a:schemeClr val="tx1">
                                <a:lumMod val="75000"/>
                                <a:lumOff val="25000"/>
                              </a:schemeClr>
                            </a:solidFill>
                            <a:latin typeface="Cambria Math" panose="02040503050406030204" pitchFamily="18" charset="0"/>
                          </a:rPr>
                          <m:t>𝑃</m:t>
                        </m:r>
                      </m:sub>
                    </m:sSub>
                    <m:r>
                      <a:rPr lang="en-US" sz="1200" b="0" i="1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Cambria Math" panose="02040503050406030204" pitchFamily="18" charset="0"/>
                      </a:rPr>
                      <m:t>𝑐</m:t>
                    </m:r>
                  </m:oMath>
                </m:oMathPara>
              </a14:m>
              <a:endParaRPr lang="en-US" sz="1200">
                <a:solidFill>
                  <a:schemeClr val="tx1">
                    <a:lumMod val="75000"/>
                    <a:lumOff val="25000"/>
                  </a:schemeClr>
                </a:solidFill>
              </a:endParaRPr>
            </a:p>
          </xdr:txBody>
        </xdr:sp>
      </mc:Choice>
      <mc:Fallback xmlns="">
        <xdr:sp macro="" textlink="">
          <xdr:nvSpPr>
            <xdr:cNvPr id="35" name="TextBox 34">
              <a:extLst>
                <a:ext uri="{FF2B5EF4-FFF2-40B4-BE49-F238E27FC236}">
                  <a16:creationId xmlns:a16="http://schemas.microsoft.com/office/drawing/2014/main" id="{2B4EE14C-2B5A-4CF8-A7D4-BECD028BE81C}"/>
                </a:ext>
              </a:extLst>
            </xdr:cNvPr>
            <xdr:cNvSpPr txBox="1"/>
          </xdr:nvSpPr>
          <xdr:spPr>
            <a:xfrm>
              <a:off x="7715862" y="18594500"/>
              <a:ext cx="717398" cy="30139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ctr">
              <a:noAutofit/>
            </a:bodyPr>
            <a:lstStyle/>
            <a:p>
              <a:pPr/>
              <a:r>
                <a:rPr lang="en-US" sz="1200" i="0">
                  <a:solidFill>
                    <a:schemeClr val="tx1">
                      <a:lumMod val="75000"/>
                      <a:lumOff val="25000"/>
                    </a:schemeClr>
                  </a:solidFill>
                  <a:latin typeface="Cambria Math" panose="02040503050406030204" pitchFamily="18" charset="0"/>
                </a:rPr>
                <a:t>𝛽_</a:t>
              </a:r>
              <a:r>
                <a:rPr lang="el-GR" sz="1200" i="0">
                  <a:solidFill>
                    <a:schemeClr val="tx1">
                      <a:lumMod val="75000"/>
                      <a:lumOff val="25000"/>
                    </a:schemeClr>
                  </a:solidFill>
                  <a:latin typeface="Cambria Math" panose="02040503050406030204" pitchFamily="18" charset="0"/>
                </a:rPr>
                <a:t>𝜆</a:t>
              </a:r>
              <a:r>
                <a:rPr lang="en-US" sz="1200" b="0" i="0">
                  <a:solidFill>
                    <a:schemeClr val="tx1">
                      <a:lumMod val="75000"/>
                      <a:lumOff val="25000"/>
                    </a:schemeClr>
                  </a:solidFill>
                  <a:latin typeface="Cambria Math" panose="02040503050406030204" pitchFamily="18" charset="0"/>
                </a:rPr>
                <a:t>  𝑚_𝑃 𝑐</a:t>
              </a:r>
              <a:endParaRPr lang="en-US" sz="1200">
                <a:solidFill>
                  <a:schemeClr val="tx1">
                    <a:lumMod val="75000"/>
                    <a:lumOff val="25000"/>
                  </a:schemeClr>
                </a:solidFill>
              </a:endParaRPr>
            </a:p>
          </xdr:txBody>
        </xdr:sp>
      </mc:Fallback>
    </mc:AlternateContent>
    <xdr:clientData/>
  </xdr:oneCellAnchor>
  <xdr:oneCellAnchor>
    <xdr:from>
      <xdr:col>7</xdr:col>
      <xdr:colOff>539902</xdr:colOff>
      <xdr:row>67</xdr:row>
      <xdr:rowOff>206969</xdr:rowOff>
    </xdr:from>
    <xdr:ext cx="524515" cy="22778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6" name="TextBox 35">
              <a:extLst>
                <a:ext uri="{FF2B5EF4-FFF2-40B4-BE49-F238E27FC236}">
                  <a16:creationId xmlns:a16="http://schemas.microsoft.com/office/drawing/2014/main" id="{7FCF4B44-CF72-41C3-8836-CE8DC461D904}"/>
                </a:ext>
              </a:extLst>
            </xdr:cNvPr>
            <xdr:cNvSpPr txBox="1"/>
          </xdr:nvSpPr>
          <xdr:spPr>
            <a:xfrm>
              <a:off x="11207902" y="28381919"/>
              <a:ext cx="524515" cy="22778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ctr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200" i="1">
                            <a:solidFill>
                              <a:schemeClr val="tx1">
                                <a:lumMod val="75000"/>
                                <a:lumOff val="25000"/>
                              </a:schemeClr>
                            </a:solidFill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200" i="1">
                            <a:solidFill>
                              <a:schemeClr val="tx1">
                                <a:lumMod val="75000"/>
                                <a:lumOff val="25000"/>
                              </a:schemeClr>
                            </a:solidFill>
                            <a:latin typeface="Cambria Math" panose="02040503050406030204" pitchFamily="18" charset="0"/>
                          </a:rPr>
                          <m:t>𝛽</m:t>
                        </m:r>
                      </m:e>
                      <m:sub>
                        <m:r>
                          <a:rPr lang="el-GR" sz="1200" i="1">
                            <a:solidFill>
                              <a:schemeClr val="tx1">
                                <a:lumMod val="75000"/>
                                <a:lumOff val="25000"/>
                              </a:schemeClr>
                            </a:solidFill>
                            <a:latin typeface="Cambria Math" panose="02040503050406030204" pitchFamily="18" charset="0"/>
                          </a:rPr>
                          <m:t>𝜆</m:t>
                        </m:r>
                      </m:sub>
                    </m:sSub>
                    <m:r>
                      <a:rPr lang="en-US" sz="1200" b="0" i="1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Cambria Math" panose="02040503050406030204" pitchFamily="18" charset="0"/>
                      </a:rPr>
                      <m:t> </m:t>
                    </m:r>
                    <m:sSub>
                      <m:sSubPr>
                        <m:ctrlPr>
                          <a:rPr lang="en-US" sz="1200" i="1">
                            <a:solidFill>
                              <a:schemeClr val="tx1">
                                <a:lumMod val="75000"/>
                                <a:lumOff val="25000"/>
                              </a:schemeClr>
                            </a:solidFill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200" b="0" i="1">
                            <a:solidFill>
                              <a:schemeClr val="tx1">
                                <a:lumMod val="75000"/>
                                <a:lumOff val="25000"/>
                              </a:schemeClr>
                            </a:solidFill>
                            <a:latin typeface="Cambria Math" panose="02040503050406030204" pitchFamily="18" charset="0"/>
                          </a:rPr>
                          <m:t>𝑚</m:t>
                        </m:r>
                      </m:e>
                      <m:sub>
                        <m:r>
                          <a:rPr lang="en-US" sz="1200" b="0" i="1">
                            <a:solidFill>
                              <a:schemeClr val="tx1">
                                <a:lumMod val="75000"/>
                                <a:lumOff val="25000"/>
                              </a:schemeClr>
                            </a:solidFill>
                            <a:latin typeface="Cambria Math" panose="02040503050406030204" pitchFamily="18" charset="0"/>
                          </a:rPr>
                          <m:t>𝑃</m:t>
                        </m:r>
                      </m:sub>
                    </m:sSub>
                  </m:oMath>
                </m:oMathPara>
              </a14:m>
              <a:endParaRPr lang="en-US" sz="1200"/>
            </a:p>
          </xdr:txBody>
        </xdr:sp>
      </mc:Choice>
      <mc:Fallback xmlns="">
        <xdr:sp macro="" textlink="">
          <xdr:nvSpPr>
            <xdr:cNvPr id="36" name="TextBox 35">
              <a:extLst>
                <a:ext uri="{FF2B5EF4-FFF2-40B4-BE49-F238E27FC236}">
                  <a16:creationId xmlns:a16="http://schemas.microsoft.com/office/drawing/2014/main" id="{7FCF4B44-CF72-41C3-8836-CE8DC461D904}"/>
                </a:ext>
              </a:extLst>
            </xdr:cNvPr>
            <xdr:cNvSpPr txBox="1"/>
          </xdr:nvSpPr>
          <xdr:spPr>
            <a:xfrm>
              <a:off x="11207902" y="28381919"/>
              <a:ext cx="524515" cy="22778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ctr">
              <a:noAutofit/>
            </a:bodyPr>
            <a:lstStyle/>
            <a:p>
              <a:pPr/>
              <a:r>
                <a:rPr lang="en-US" sz="1200" i="0">
                  <a:solidFill>
                    <a:schemeClr val="tx1">
                      <a:lumMod val="75000"/>
                      <a:lumOff val="25000"/>
                    </a:schemeClr>
                  </a:solidFill>
                  <a:latin typeface="Cambria Math" panose="02040503050406030204" pitchFamily="18" charset="0"/>
                </a:rPr>
                <a:t>𝛽_</a:t>
              </a:r>
              <a:r>
                <a:rPr lang="el-GR" sz="1200" i="0">
                  <a:solidFill>
                    <a:schemeClr val="tx1">
                      <a:lumMod val="75000"/>
                      <a:lumOff val="25000"/>
                    </a:schemeClr>
                  </a:solidFill>
                  <a:latin typeface="Cambria Math" panose="02040503050406030204" pitchFamily="18" charset="0"/>
                </a:rPr>
                <a:t>𝜆</a:t>
              </a:r>
              <a:r>
                <a:rPr lang="en-US" sz="1200" b="0" i="0">
                  <a:solidFill>
                    <a:schemeClr val="tx1">
                      <a:lumMod val="75000"/>
                      <a:lumOff val="25000"/>
                    </a:schemeClr>
                  </a:solidFill>
                  <a:latin typeface="Cambria Math" panose="02040503050406030204" pitchFamily="18" charset="0"/>
                </a:rPr>
                <a:t>  𝑚_𝑃</a:t>
              </a:r>
              <a:endParaRPr lang="en-US" sz="1200"/>
            </a:p>
          </xdr:txBody>
        </xdr:sp>
      </mc:Fallback>
    </mc:AlternateContent>
    <xdr:clientData/>
  </xdr:oneCellAnchor>
  <xdr:oneCellAnchor>
    <xdr:from>
      <xdr:col>2</xdr:col>
      <xdr:colOff>514350</xdr:colOff>
      <xdr:row>75</xdr:row>
      <xdr:rowOff>161925</xdr:rowOff>
    </xdr:from>
    <xdr:ext cx="717398" cy="30139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7" name="TextBox 36">
              <a:extLst>
                <a:ext uri="{FF2B5EF4-FFF2-40B4-BE49-F238E27FC236}">
                  <a16:creationId xmlns:a16="http://schemas.microsoft.com/office/drawing/2014/main" id="{C8FACCF9-6A5B-466E-9555-A88E0A044E4D}"/>
                </a:ext>
              </a:extLst>
            </xdr:cNvPr>
            <xdr:cNvSpPr txBox="1"/>
          </xdr:nvSpPr>
          <xdr:spPr>
            <a:xfrm>
              <a:off x="2609850" y="30870525"/>
              <a:ext cx="717398" cy="30139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ctr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200" i="1">
                            <a:solidFill>
                              <a:schemeClr val="tx1">
                                <a:lumMod val="75000"/>
                                <a:lumOff val="25000"/>
                              </a:schemeClr>
                            </a:solidFill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200" i="1">
                            <a:solidFill>
                              <a:schemeClr val="tx1">
                                <a:lumMod val="75000"/>
                                <a:lumOff val="25000"/>
                              </a:schemeClr>
                            </a:solidFill>
                            <a:latin typeface="Cambria Math" panose="02040503050406030204" pitchFamily="18" charset="0"/>
                          </a:rPr>
                          <m:t>𝛽</m:t>
                        </m:r>
                      </m:e>
                      <m:sub>
                        <m:r>
                          <a:rPr lang="el-GR" sz="1200" i="1">
                            <a:solidFill>
                              <a:schemeClr val="tx1">
                                <a:lumMod val="75000"/>
                                <a:lumOff val="25000"/>
                              </a:schemeClr>
                            </a:solidFill>
                            <a:latin typeface="Cambria Math" panose="02040503050406030204" pitchFamily="18" charset="0"/>
                          </a:rPr>
                          <m:t>𝜆</m:t>
                        </m:r>
                      </m:sub>
                    </m:sSub>
                    <m:r>
                      <a:rPr lang="en-US" sz="1200" b="0" i="1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Cambria Math" panose="02040503050406030204" pitchFamily="18" charset="0"/>
                      </a:rPr>
                      <m:t> </m:t>
                    </m:r>
                    <m:sSub>
                      <m:sSubPr>
                        <m:ctrlPr>
                          <a:rPr lang="en-US" sz="1200" i="1">
                            <a:solidFill>
                              <a:schemeClr val="tx1">
                                <a:lumMod val="75000"/>
                                <a:lumOff val="25000"/>
                              </a:schemeClr>
                            </a:solidFill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200" b="0" i="1">
                            <a:solidFill>
                              <a:schemeClr val="tx1">
                                <a:lumMod val="75000"/>
                                <a:lumOff val="25000"/>
                              </a:schemeClr>
                            </a:solidFill>
                            <a:latin typeface="Cambria Math" panose="02040503050406030204" pitchFamily="18" charset="0"/>
                          </a:rPr>
                          <m:t>𝑚</m:t>
                        </m:r>
                      </m:e>
                      <m:sub>
                        <m:r>
                          <a:rPr lang="en-US" sz="1200" b="0" i="1">
                            <a:solidFill>
                              <a:schemeClr val="tx1">
                                <a:lumMod val="75000"/>
                                <a:lumOff val="25000"/>
                              </a:schemeClr>
                            </a:solidFill>
                            <a:latin typeface="Cambria Math" panose="02040503050406030204" pitchFamily="18" charset="0"/>
                          </a:rPr>
                          <m:t>𝑃</m:t>
                        </m:r>
                      </m:sub>
                    </m:sSub>
                    <m:r>
                      <a:rPr lang="en-US" sz="1200" b="0" i="1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Cambria Math" panose="02040503050406030204" pitchFamily="18" charset="0"/>
                      </a:rPr>
                      <m:t>𝑐</m:t>
                    </m:r>
                  </m:oMath>
                </m:oMathPara>
              </a14:m>
              <a:endParaRPr lang="en-US" sz="1200"/>
            </a:p>
          </xdr:txBody>
        </xdr:sp>
      </mc:Choice>
      <mc:Fallback xmlns="">
        <xdr:sp macro="" textlink="">
          <xdr:nvSpPr>
            <xdr:cNvPr id="37" name="TextBox 36">
              <a:extLst>
                <a:ext uri="{FF2B5EF4-FFF2-40B4-BE49-F238E27FC236}">
                  <a16:creationId xmlns:a16="http://schemas.microsoft.com/office/drawing/2014/main" id="{C8FACCF9-6A5B-466E-9555-A88E0A044E4D}"/>
                </a:ext>
              </a:extLst>
            </xdr:cNvPr>
            <xdr:cNvSpPr txBox="1"/>
          </xdr:nvSpPr>
          <xdr:spPr>
            <a:xfrm>
              <a:off x="2609850" y="30870525"/>
              <a:ext cx="717398" cy="30139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ctr">
              <a:noAutofit/>
            </a:bodyPr>
            <a:lstStyle/>
            <a:p>
              <a:pPr/>
              <a:r>
                <a:rPr lang="en-US" sz="1200" i="0">
                  <a:solidFill>
                    <a:schemeClr val="tx1">
                      <a:lumMod val="75000"/>
                      <a:lumOff val="25000"/>
                    </a:schemeClr>
                  </a:solidFill>
                  <a:latin typeface="Cambria Math" panose="02040503050406030204" pitchFamily="18" charset="0"/>
                </a:rPr>
                <a:t>𝛽_</a:t>
              </a:r>
              <a:r>
                <a:rPr lang="el-GR" sz="1200" i="0">
                  <a:solidFill>
                    <a:schemeClr val="tx1">
                      <a:lumMod val="75000"/>
                      <a:lumOff val="25000"/>
                    </a:schemeClr>
                  </a:solidFill>
                  <a:latin typeface="Cambria Math" panose="02040503050406030204" pitchFamily="18" charset="0"/>
                </a:rPr>
                <a:t>𝜆</a:t>
              </a:r>
              <a:r>
                <a:rPr lang="en-US" sz="1200" b="0" i="0">
                  <a:solidFill>
                    <a:schemeClr val="tx1">
                      <a:lumMod val="75000"/>
                      <a:lumOff val="25000"/>
                    </a:schemeClr>
                  </a:solidFill>
                  <a:latin typeface="Cambria Math" panose="02040503050406030204" pitchFamily="18" charset="0"/>
                </a:rPr>
                <a:t>  𝑚_𝑃 𝑐</a:t>
              </a:r>
              <a:endParaRPr lang="en-US" sz="1200"/>
            </a:p>
          </xdr:txBody>
        </xdr:sp>
      </mc:Fallback>
    </mc:AlternateContent>
    <xdr:clientData/>
  </xdr:oneCellAnchor>
  <xdr:oneCellAnchor>
    <xdr:from>
      <xdr:col>5</xdr:col>
      <xdr:colOff>491357</xdr:colOff>
      <xdr:row>48</xdr:row>
      <xdr:rowOff>158478</xdr:rowOff>
    </xdr:from>
    <xdr:ext cx="688408" cy="40083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8" name="TextBox 37">
              <a:extLst>
                <a:ext uri="{FF2B5EF4-FFF2-40B4-BE49-F238E27FC236}">
                  <a16:creationId xmlns:a16="http://schemas.microsoft.com/office/drawing/2014/main" id="{A3DF7F38-EAFF-475E-874D-84FC00C1A6AE}"/>
                </a:ext>
              </a:extLst>
            </xdr:cNvPr>
            <xdr:cNvSpPr txBox="1"/>
          </xdr:nvSpPr>
          <xdr:spPr>
            <a:xfrm>
              <a:off x="7730357" y="19198953"/>
              <a:ext cx="688408" cy="40083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ctr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"/>
                  </m:oMathParaPr>
                  <m:oMath xmlns:m="http://schemas.openxmlformats.org/officeDocument/2006/math">
                    <m:f>
                      <m:fPr>
                        <m:ctrlPr>
                          <a:rPr lang="en-US" sz="1200" i="1">
                            <a:solidFill>
                              <a:schemeClr val="tx1">
                                <a:lumMod val="75000"/>
                                <a:lumOff val="25000"/>
                              </a:schemeClr>
                            </a:solidFill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en-US" sz="1200" i="1">
                                <a:solidFill>
                                  <a:schemeClr val="tx1">
                                    <a:lumMod val="75000"/>
                                    <a:lumOff val="25000"/>
                                  </a:schemeClr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en-US" sz="1200" b="0" i="1">
                                <a:solidFill>
                                  <a:schemeClr val="tx1">
                                    <a:lumMod val="75000"/>
                                    <a:lumOff val="25000"/>
                                  </a:schemeClr>
                                </a:solidFill>
                                <a:latin typeface="Cambria Math" panose="02040503050406030204" pitchFamily="18" charset="0"/>
                              </a:rPr>
                              <m:t>𝑡</m:t>
                            </m:r>
                          </m:e>
                          <m:sub>
                            <m:r>
                              <a:rPr lang="en-US" sz="1200" b="0" i="1">
                                <a:solidFill>
                                  <a:schemeClr val="tx1">
                                    <a:lumMod val="75000"/>
                                    <a:lumOff val="25000"/>
                                  </a:schemeClr>
                                </a:solidFill>
                                <a:latin typeface="Cambria Math" panose="02040503050406030204" pitchFamily="18" charset="0"/>
                              </a:rPr>
                              <m:t>𝑃</m:t>
                            </m:r>
                          </m:sub>
                        </m:sSub>
                      </m:num>
                      <m:den>
                        <m:sSub>
                          <m:sSubPr>
                            <m:ctrlPr>
                              <a:rPr lang="en-US" sz="1200" i="1">
                                <a:solidFill>
                                  <a:schemeClr val="tx1">
                                    <a:lumMod val="75000"/>
                                    <a:lumOff val="25000"/>
                                  </a:schemeClr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el-GR" sz="1200" i="1">
                                <a:solidFill>
                                  <a:schemeClr val="tx1">
                                    <a:lumMod val="75000"/>
                                    <a:lumOff val="25000"/>
                                  </a:schemeClr>
                                </a:solidFill>
                                <a:latin typeface="Cambria Math" panose="02040503050406030204" pitchFamily="18" charset="0"/>
                              </a:rPr>
                              <m:t>𝛽</m:t>
                            </m:r>
                          </m:e>
                          <m:sub>
                            <m:r>
                              <a:rPr lang="el-GR" sz="1200" i="1">
                                <a:solidFill>
                                  <a:schemeClr val="tx1">
                                    <a:lumMod val="75000"/>
                                    <a:lumOff val="25000"/>
                                  </a:schemeClr>
                                </a:solidFill>
                                <a:latin typeface="Cambria Math" panose="02040503050406030204" pitchFamily="18" charset="0"/>
                              </a:rPr>
                              <m:t>𝜆</m:t>
                            </m:r>
                          </m:sub>
                        </m:sSub>
                        <m:r>
                          <a:rPr lang="en-US" sz="1200" b="0" i="1">
                            <a:solidFill>
                              <a:schemeClr val="tx1">
                                <a:lumMod val="75000"/>
                                <a:lumOff val="25000"/>
                              </a:schemeClr>
                            </a:solidFill>
                            <a:latin typeface="Cambria Math" panose="02040503050406030204" pitchFamily="18" charset="0"/>
                          </a:rPr>
                          <m:t> </m:t>
                        </m:r>
                        <m:sSub>
                          <m:sSubPr>
                            <m:ctrlPr>
                              <a:rPr lang="en-US" sz="1200" i="1">
                                <a:solidFill>
                                  <a:schemeClr val="tx1">
                                    <a:lumMod val="75000"/>
                                    <a:lumOff val="25000"/>
                                  </a:schemeClr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en-US" sz="1200" i="1">
                                <a:solidFill>
                                  <a:schemeClr val="tx1">
                                    <a:lumMod val="75000"/>
                                    <a:lumOff val="25000"/>
                                  </a:schemeClr>
                                </a:solidFill>
                                <a:latin typeface="Cambria Math" panose="02040503050406030204" pitchFamily="18" charset="0"/>
                              </a:rPr>
                              <m:t>𝛽</m:t>
                            </m:r>
                          </m:e>
                          <m:sub>
                            <m:r>
                              <a:rPr lang="en-US" sz="1200" b="0" i="1">
                                <a:solidFill>
                                  <a:schemeClr val="tx1">
                                    <a:lumMod val="75000"/>
                                    <a:lumOff val="25000"/>
                                  </a:schemeClr>
                                </a:solidFill>
                                <a:latin typeface="Cambria Math" panose="02040503050406030204" pitchFamily="18" charset="0"/>
                              </a:rPr>
                              <m:t>𝑣</m:t>
                            </m:r>
                          </m:sub>
                        </m:sSub>
                      </m:den>
                    </m:f>
                  </m:oMath>
                </m:oMathPara>
              </a14:m>
              <a:endParaRPr lang="en-US" sz="1200">
                <a:solidFill>
                  <a:schemeClr val="tx1">
                    <a:lumMod val="75000"/>
                    <a:lumOff val="25000"/>
                  </a:schemeClr>
                </a:solidFill>
              </a:endParaRPr>
            </a:p>
          </xdr:txBody>
        </xdr:sp>
      </mc:Choice>
      <mc:Fallback xmlns="">
        <xdr:sp macro="" textlink="">
          <xdr:nvSpPr>
            <xdr:cNvPr id="38" name="TextBox 37">
              <a:extLst>
                <a:ext uri="{FF2B5EF4-FFF2-40B4-BE49-F238E27FC236}">
                  <a16:creationId xmlns:a16="http://schemas.microsoft.com/office/drawing/2014/main" id="{A3DF7F38-EAFF-475E-874D-84FC00C1A6AE}"/>
                </a:ext>
              </a:extLst>
            </xdr:cNvPr>
            <xdr:cNvSpPr txBox="1"/>
          </xdr:nvSpPr>
          <xdr:spPr>
            <a:xfrm>
              <a:off x="7730357" y="19198953"/>
              <a:ext cx="688408" cy="40083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ctr">
              <a:noAutofit/>
            </a:bodyPr>
            <a:lstStyle/>
            <a:p>
              <a:pPr/>
              <a:r>
                <a:rPr lang="en-US" sz="1200" b="0" i="0">
                  <a:solidFill>
                    <a:schemeClr val="tx1">
                      <a:lumMod val="75000"/>
                      <a:lumOff val="25000"/>
                    </a:schemeClr>
                  </a:solidFill>
                  <a:latin typeface="Cambria Math" panose="02040503050406030204" pitchFamily="18" charset="0"/>
                </a:rPr>
                <a:t>𝑡_𝑃/(</a:t>
              </a:r>
              <a:r>
                <a:rPr lang="el-GR" sz="1200" i="0">
                  <a:solidFill>
                    <a:schemeClr val="tx1">
                      <a:lumMod val="75000"/>
                      <a:lumOff val="25000"/>
                    </a:schemeClr>
                  </a:solidFill>
                  <a:latin typeface="Cambria Math" panose="02040503050406030204" pitchFamily="18" charset="0"/>
                </a:rPr>
                <a:t>𝛽</a:t>
              </a:r>
              <a:r>
                <a:rPr lang="en-US" sz="1200" i="0">
                  <a:solidFill>
                    <a:schemeClr val="tx1">
                      <a:lumMod val="75000"/>
                      <a:lumOff val="25000"/>
                    </a:schemeClr>
                  </a:solidFill>
                  <a:latin typeface="Cambria Math" panose="02040503050406030204" pitchFamily="18" charset="0"/>
                </a:rPr>
                <a:t>_</a:t>
              </a:r>
              <a:r>
                <a:rPr lang="el-GR" sz="1200" i="0">
                  <a:solidFill>
                    <a:schemeClr val="tx1">
                      <a:lumMod val="75000"/>
                      <a:lumOff val="25000"/>
                    </a:schemeClr>
                  </a:solidFill>
                  <a:latin typeface="Cambria Math" panose="02040503050406030204" pitchFamily="18" charset="0"/>
                </a:rPr>
                <a:t>𝜆</a:t>
              </a:r>
              <a:r>
                <a:rPr lang="en-US" sz="1200" b="0" i="0">
                  <a:solidFill>
                    <a:schemeClr val="tx1">
                      <a:lumMod val="75000"/>
                      <a:lumOff val="25000"/>
                    </a:schemeClr>
                  </a:solidFill>
                  <a:latin typeface="Cambria Math" panose="02040503050406030204" pitchFamily="18" charset="0"/>
                </a:rPr>
                <a:t>  </a:t>
              </a:r>
              <a:r>
                <a:rPr lang="en-US" sz="1200" i="0">
                  <a:solidFill>
                    <a:schemeClr val="tx1">
                      <a:lumMod val="75000"/>
                      <a:lumOff val="25000"/>
                    </a:schemeClr>
                  </a:solidFill>
                  <a:latin typeface="Cambria Math" panose="02040503050406030204" pitchFamily="18" charset="0"/>
                </a:rPr>
                <a:t>𝛽_</a:t>
              </a:r>
              <a:r>
                <a:rPr lang="en-US" sz="1200" b="0" i="0">
                  <a:solidFill>
                    <a:schemeClr val="tx1">
                      <a:lumMod val="75000"/>
                      <a:lumOff val="25000"/>
                    </a:schemeClr>
                  </a:solidFill>
                  <a:latin typeface="Cambria Math" panose="02040503050406030204" pitchFamily="18" charset="0"/>
                </a:rPr>
                <a:t>𝑣 )</a:t>
              </a:r>
              <a:endParaRPr lang="en-US" sz="1200">
                <a:solidFill>
                  <a:schemeClr val="tx1">
                    <a:lumMod val="75000"/>
                    <a:lumOff val="25000"/>
                  </a:schemeClr>
                </a:solidFill>
              </a:endParaRPr>
            </a:p>
          </xdr:txBody>
        </xdr:sp>
      </mc:Fallback>
    </mc:AlternateContent>
    <xdr:clientData/>
  </xdr:oneCellAnchor>
  <xdr:oneCellAnchor>
    <xdr:from>
      <xdr:col>3</xdr:col>
      <xdr:colOff>387917</xdr:colOff>
      <xdr:row>75</xdr:row>
      <xdr:rowOff>124630</xdr:rowOff>
    </xdr:from>
    <xdr:ext cx="688408" cy="40083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9" name="TextBox 38">
              <a:extLst>
                <a:ext uri="{FF2B5EF4-FFF2-40B4-BE49-F238E27FC236}">
                  <a16:creationId xmlns:a16="http://schemas.microsoft.com/office/drawing/2014/main" id="{326A2146-E1F7-46DD-AC18-ABD9B4EFE1CF}"/>
                </a:ext>
              </a:extLst>
            </xdr:cNvPr>
            <xdr:cNvSpPr txBox="1"/>
          </xdr:nvSpPr>
          <xdr:spPr>
            <a:xfrm>
              <a:off x="4197917" y="30833230"/>
              <a:ext cx="688408" cy="40083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ctr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"/>
                  </m:oMathParaPr>
                  <m:oMath xmlns:m="http://schemas.openxmlformats.org/officeDocument/2006/math">
                    <m:f>
                      <m:fPr>
                        <m:ctrlPr>
                          <a:rPr lang="en-US" sz="1200" i="1">
                            <a:solidFill>
                              <a:schemeClr val="tx1">
                                <a:lumMod val="75000"/>
                                <a:lumOff val="25000"/>
                              </a:schemeClr>
                            </a:solidFill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en-US" sz="1200" i="1">
                                <a:solidFill>
                                  <a:schemeClr val="tx1">
                                    <a:lumMod val="75000"/>
                                    <a:lumOff val="25000"/>
                                  </a:schemeClr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en-US" sz="1200" b="0" i="1">
                                <a:solidFill>
                                  <a:schemeClr val="tx1">
                                    <a:lumMod val="75000"/>
                                    <a:lumOff val="25000"/>
                                  </a:schemeClr>
                                </a:solidFill>
                                <a:latin typeface="Cambria Math" panose="02040503050406030204" pitchFamily="18" charset="0"/>
                              </a:rPr>
                              <m:t>𝑡</m:t>
                            </m:r>
                          </m:e>
                          <m:sub>
                            <m:r>
                              <a:rPr lang="en-US" sz="1200" b="0" i="1">
                                <a:solidFill>
                                  <a:schemeClr val="tx1">
                                    <a:lumMod val="75000"/>
                                    <a:lumOff val="25000"/>
                                  </a:schemeClr>
                                </a:solidFill>
                                <a:latin typeface="Cambria Math" panose="02040503050406030204" pitchFamily="18" charset="0"/>
                              </a:rPr>
                              <m:t>𝑃</m:t>
                            </m:r>
                          </m:sub>
                        </m:sSub>
                      </m:num>
                      <m:den>
                        <m:sSub>
                          <m:sSubPr>
                            <m:ctrlPr>
                              <a:rPr lang="en-US" sz="1200" i="1">
                                <a:solidFill>
                                  <a:schemeClr val="tx1">
                                    <a:lumMod val="75000"/>
                                    <a:lumOff val="25000"/>
                                  </a:schemeClr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el-GR" sz="1200" i="1">
                                <a:solidFill>
                                  <a:schemeClr val="tx1">
                                    <a:lumMod val="75000"/>
                                    <a:lumOff val="25000"/>
                                  </a:schemeClr>
                                </a:solidFill>
                                <a:latin typeface="Cambria Math" panose="02040503050406030204" pitchFamily="18" charset="0"/>
                              </a:rPr>
                              <m:t>𝛽</m:t>
                            </m:r>
                          </m:e>
                          <m:sub>
                            <m:r>
                              <a:rPr lang="el-GR" sz="1200" i="1">
                                <a:solidFill>
                                  <a:schemeClr val="tx1">
                                    <a:lumMod val="75000"/>
                                    <a:lumOff val="25000"/>
                                  </a:schemeClr>
                                </a:solidFill>
                                <a:latin typeface="Cambria Math" panose="02040503050406030204" pitchFamily="18" charset="0"/>
                              </a:rPr>
                              <m:t>𝜆</m:t>
                            </m:r>
                          </m:sub>
                        </m:sSub>
                        <m:r>
                          <a:rPr lang="en-US" sz="1200" b="0" i="1">
                            <a:solidFill>
                              <a:schemeClr val="tx1">
                                <a:lumMod val="75000"/>
                                <a:lumOff val="25000"/>
                              </a:schemeClr>
                            </a:solidFill>
                            <a:latin typeface="Cambria Math" panose="02040503050406030204" pitchFamily="18" charset="0"/>
                          </a:rPr>
                          <m:t> </m:t>
                        </m:r>
                        <m:sSub>
                          <m:sSubPr>
                            <m:ctrlPr>
                              <a:rPr lang="en-US" sz="1200" i="1">
                                <a:solidFill>
                                  <a:schemeClr val="tx1">
                                    <a:lumMod val="75000"/>
                                    <a:lumOff val="25000"/>
                                  </a:schemeClr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en-US" sz="1200" i="1">
                                <a:solidFill>
                                  <a:schemeClr val="tx1">
                                    <a:lumMod val="75000"/>
                                    <a:lumOff val="25000"/>
                                  </a:schemeClr>
                                </a:solidFill>
                                <a:latin typeface="Cambria Math" panose="02040503050406030204" pitchFamily="18" charset="0"/>
                              </a:rPr>
                              <m:t>𝛽</m:t>
                            </m:r>
                          </m:e>
                          <m:sub>
                            <m:r>
                              <a:rPr lang="en-US" sz="1200" b="0" i="1">
                                <a:solidFill>
                                  <a:schemeClr val="tx1">
                                    <a:lumMod val="75000"/>
                                    <a:lumOff val="25000"/>
                                  </a:schemeClr>
                                </a:solidFill>
                                <a:latin typeface="Cambria Math" panose="02040503050406030204" pitchFamily="18" charset="0"/>
                              </a:rPr>
                              <m:t>𝑣</m:t>
                            </m:r>
                          </m:sub>
                        </m:sSub>
                      </m:den>
                    </m:f>
                  </m:oMath>
                </m:oMathPara>
              </a14:m>
              <a:endParaRPr lang="en-US" sz="1200">
                <a:solidFill>
                  <a:schemeClr val="tx1">
                    <a:lumMod val="75000"/>
                    <a:lumOff val="25000"/>
                  </a:schemeClr>
                </a:solidFill>
              </a:endParaRPr>
            </a:p>
          </xdr:txBody>
        </xdr:sp>
      </mc:Choice>
      <mc:Fallback xmlns="">
        <xdr:sp macro="" textlink="">
          <xdr:nvSpPr>
            <xdr:cNvPr id="39" name="TextBox 38">
              <a:extLst>
                <a:ext uri="{FF2B5EF4-FFF2-40B4-BE49-F238E27FC236}">
                  <a16:creationId xmlns:a16="http://schemas.microsoft.com/office/drawing/2014/main" id="{326A2146-E1F7-46DD-AC18-ABD9B4EFE1CF}"/>
                </a:ext>
              </a:extLst>
            </xdr:cNvPr>
            <xdr:cNvSpPr txBox="1"/>
          </xdr:nvSpPr>
          <xdr:spPr>
            <a:xfrm>
              <a:off x="4197917" y="30833230"/>
              <a:ext cx="688408" cy="40083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ctr">
              <a:noAutofit/>
            </a:bodyPr>
            <a:lstStyle/>
            <a:p>
              <a:pPr/>
              <a:r>
                <a:rPr lang="en-US" sz="1200" b="0" i="0">
                  <a:solidFill>
                    <a:schemeClr val="tx1">
                      <a:lumMod val="75000"/>
                      <a:lumOff val="25000"/>
                    </a:schemeClr>
                  </a:solidFill>
                  <a:latin typeface="Cambria Math" panose="02040503050406030204" pitchFamily="18" charset="0"/>
                </a:rPr>
                <a:t>𝑡_𝑃/(</a:t>
              </a:r>
              <a:r>
                <a:rPr lang="el-GR" sz="1200" i="0">
                  <a:solidFill>
                    <a:schemeClr val="tx1">
                      <a:lumMod val="75000"/>
                      <a:lumOff val="25000"/>
                    </a:schemeClr>
                  </a:solidFill>
                  <a:latin typeface="Cambria Math" panose="02040503050406030204" pitchFamily="18" charset="0"/>
                </a:rPr>
                <a:t>𝛽</a:t>
              </a:r>
              <a:r>
                <a:rPr lang="en-US" sz="1200" i="0">
                  <a:solidFill>
                    <a:schemeClr val="tx1">
                      <a:lumMod val="75000"/>
                      <a:lumOff val="25000"/>
                    </a:schemeClr>
                  </a:solidFill>
                  <a:latin typeface="Cambria Math" panose="02040503050406030204" pitchFamily="18" charset="0"/>
                </a:rPr>
                <a:t>_</a:t>
              </a:r>
              <a:r>
                <a:rPr lang="el-GR" sz="1200" i="0">
                  <a:solidFill>
                    <a:schemeClr val="tx1">
                      <a:lumMod val="75000"/>
                      <a:lumOff val="25000"/>
                    </a:schemeClr>
                  </a:solidFill>
                  <a:latin typeface="Cambria Math" panose="02040503050406030204" pitchFamily="18" charset="0"/>
                </a:rPr>
                <a:t>𝜆</a:t>
              </a:r>
              <a:r>
                <a:rPr lang="en-US" sz="1200" b="0" i="0">
                  <a:solidFill>
                    <a:schemeClr val="tx1">
                      <a:lumMod val="75000"/>
                      <a:lumOff val="25000"/>
                    </a:schemeClr>
                  </a:solidFill>
                  <a:latin typeface="Cambria Math" panose="02040503050406030204" pitchFamily="18" charset="0"/>
                </a:rPr>
                <a:t>  </a:t>
              </a:r>
              <a:r>
                <a:rPr lang="en-US" sz="1200" i="0">
                  <a:solidFill>
                    <a:schemeClr val="tx1">
                      <a:lumMod val="75000"/>
                      <a:lumOff val="25000"/>
                    </a:schemeClr>
                  </a:solidFill>
                  <a:latin typeface="Cambria Math" panose="02040503050406030204" pitchFamily="18" charset="0"/>
                </a:rPr>
                <a:t>𝛽_</a:t>
              </a:r>
              <a:r>
                <a:rPr lang="en-US" sz="1200" b="0" i="0">
                  <a:solidFill>
                    <a:schemeClr val="tx1">
                      <a:lumMod val="75000"/>
                      <a:lumOff val="25000"/>
                    </a:schemeClr>
                  </a:solidFill>
                  <a:latin typeface="Cambria Math" panose="02040503050406030204" pitchFamily="18" charset="0"/>
                </a:rPr>
                <a:t>𝑣 )</a:t>
              </a:r>
              <a:endParaRPr lang="en-US" sz="1200">
                <a:solidFill>
                  <a:schemeClr val="tx1">
                    <a:lumMod val="75000"/>
                    <a:lumOff val="25000"/>
                  </a:schemeClr>
                </a:solidFill>
              </a:endParaRPr>
            </a:p>
          </xdr:txBody>
        </xdr:sp>
      </mc:Fallback>
    </mc:AlternateContent>
    <xdr:clientData/>
  </xdr:oneCellAnchor>
  <xdr:oneCellAnchor>
    <xdr:from>
      <xdr:col>5</xdr:col>
      <xdr:colOff>460194</xdr:colOff>
      <xdr:row>49</xdr:row>
      <xdr:rowOff>199484</xdr:rowOff>
    </xdr:from>
    <xdr:ext cx="750735" cy="31486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0" name="TextBox 39">
              <a:extLst>
                <a:ext uri="{FF2B5EF4-FFF2-40B4-BE49-F238E27FC236}">
                  <a16:creationId xmlns:a16="http://schemas.microsoft.com/office/drawing/2014/main" id="{5156D158-C6F2-44AA-A031-F51ED911C5DE}"/>
                </a:ext>
              </a:extLst>
            </xdr:cNvPr>
            <xdr:cNvSpPr txBox="1"/>
          </xdr:nvSpPr>
          <xdr:spPr>
            <a:xfrm>
              <a:off x="7699194" y="19935284"/>
              <a:ext cx="750735" cy="31486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ctr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"/>
                  </m:oMathParaPr>
                  <m:oMath xmlns:m="http://schemas.openxmlformats.org/officeDocument/2006/math">
                    <m:r>
                      <a:rPr lang="en-US" sz="1200" b="0" i="1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Cambria Math" panose="02040503050406030204" pitchFamily="18" charset="0"/>
                      </a:rPr>
                      <m:t>∗ </m:t>
                    </m:r>
                    <m:sSub>
                      <m:sSubPr>
                        <m:ctrlPr>
                          <a:rPr lang="en-US" sz="1200" i="1">
                            <a:solidFill>
                              <a:schemeClr val="tx1">
                                <a:lumMod val="75000"/>
                                <a:lumOff val="25000"/>
                              </a:schemeClr>
                            </a:solidFill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200" i="1">
                            <a:solidFill>
                              <a:schemeClr val="tx1">
                                <a:lumMod val="75000"/>
                                <a:lumOff val="25000"/>
                              </a:schemeClr>
                            </a:solidFill>
                            <a:latin typeface="Cambria Math" panose="02040503050406030204" pitchFamily="18" charset="0"/>
                          </a:rPr>
                          <m:t>𝛽</m:t>
                        </m:r>
                      </m:e>
                      <m:sub>
                        <m:r>
                          <a:rPr lang="el-GR" sz="1200" i="1">
                            <a:solidFill>
                              <a:schemeClr val="tx1">
                                <a:lumMod val="75000"/>
                                <a:lumOff val="25000"/>
                              </a:schemeClr>
                            </a:solidFill>
                            <a:latin typeface="Cambria Math" panose="02040503050406030204" pitchFamily="18" charset="0"/>
                          </a:rPr>
                          <m:t>𝜆</m:t>
                        </m:r>
                      </m:sub>
                    </m:sSub>
                    <m:sSub>
                      <m:sSubPr>
                        <m:ctrlPr>
                          <a:rPr lang="en-US" sz="1200" i="1">
                            <a:solidFill>
                              <a:schemeClr val="tx1">
                                <a:lumMod val="75000"/>
                                <a:lumOff val="25000"/>
                              </a:schemeClr>
                            </a:solidFill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200" b="0" i="1">
                            <a:solidFill>
                              <a:schemeClr val="tx1">
                                <a:lumMod val="75000"/>
                                <a:lumOff val="25000"/>
                              </a:schemeClr>
                            </a:solidFill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n-US" sz="1200" i="1">
                            <a:solidFill>
                              <a:schemeClr val="tx1">
                                <a:lumMod val="75000"/>
                                <a:lumOff val="25000"/>
                              </a:schemeClr>
                            </a:solidFill>
                            <a:latin typeface="Cambria Math" panose="02040503050406030204" pitchFamily="18" charset="0"/>
                          </a:rPr>
                          <m:t>𝛽</m:t>
                        </m:r>
                      </m:e>
                      <m:sub>
                        <m:r>
                          <a:rPr lang="en-US" sz="1200" b="0" i="1">
                            <a:solidFill>
                              <a:schemeClr val="tx1">
                                <a:lumMod val="75000"/>
                                <a:lumOff val="25000"/>
                              </a:schemeClr>
                            </a:solidFill>
                            <a:latin typeface="Cambria Math" panose="02040503050406030204" pitchFamily="18" charset="0"/>
                          </a:rPr>
                          <m:t>𝑣</m:t>
                        </m:r>
                      </m:sub>
                    </m:sSub>
                    <m:r>
                      <a:rPr lang="en-US" sz="1200" b="0" i="1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Cambria Math" panose="02040503050406030204" pitchFamily="18" charset="0"/>
                      </a:rPr>
                      <m:t> </m:t>
                    </m:r>
                    <m:sSub>
                      <m:sSubPr>
                        <m:ctrlPr>
                          <a:rPr lang="en-US" sz="1200" i="1">
                            <a:solidFill>
                              <a:schemeClr val="tx1">
                                <a:lumMod val="75000"/>
                                <a:lumOff val="25000"/>
                              </a:schemeClr>
                            </a:solidFill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200" b="0" i="1">
                            <a:solidFill>
                              <a:schemeClr val="tx1">
                                <a:lumMod val="75000"/>
                                <a:lumOff val="25000"/>
                              </a:schemeClr>
                            </a:solidFill>
                            <a:latin typeface="Cambria Math" panose="02040503050406030204" pitchFamily="18" charset="0"/>
                          </a:rPr>
                          <m:t>𝐸</m:t>
                        </m:r>
                      </m:e>
                      <m:sub>
                        <m:r>
                          <a:rPr lang="en-US" sz="1200" b="0" i="1">
                            <a:solidFill>
                              <a:schemeClr val="tx1">
                                <a:lumMod val="75000"/>
                                <a:lumOff val="25000"/>
                              </a:schemeClr>
                            </a:solidFill>
                            <a:latin typeface="Cambria Math" panose="02040503050406030204" pitchFamily="18" charset="0"/>
                          </a:rPr>
                          <m:t>𝑃</m:t>
                        </m:r>
                      </m:sub>
                    </m:sSub>
                  </m:oMath>
                </m:oMathPara>
              </a14:m>
              <a:endParaRPr lang="en-US" sz="1200">
                <a:solidFill>
                  <a:schemeClr val="tx1">
                    <a:lumMod val="75000"/>
                    <a:lumOff val="25000"/>
                  </a:schemeClr>
                </a:solidFill>
              </a:endParaRPr>
            </a:p>
          </xdr:txBody>
        </xdr:sp>
      </mc:Choice>
      <mc:Fallback xmlns="">
        <xdr:sp macro="" textlink="">
          <xdr:nvSpPr>
            <xdr:cNvPr id="40" name="TextBox 39">
              <a:extLst>
                <a:ext uri="{FF2B5EF4-FFF2-40B4-BE49-F238E27FC236}">
                  <a16:creationId xmlns:a16="http://schemas.microsoft.com/office/drawing/2014/main" id="{5156D158-C6F2-44AA-A031-F51ED911C5DE}"/>
                </a:ext>
              </a:extLst>
            </xdr:cNvPr>
            <xdr:cNvSpPr txBox="1"/>
          </xdr:nvSpPr>
          <xdr:spPr>
            <a:xfrm>
              <a:off x="7699194" y="19935284"/>
              <a:ext cx="750735" cy="31486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ctr">
              <a:noAutofit/>
            </a:bodyPr>
            <a:lstStyle/>
            <a:p>
              <a:pPr/>
              <a:r>
                <a:rPr lang="en-US" sz="1200" b="0" i="0">
                  <a:solidFill>
                    <a:schemeClr val="tx1">
                      <a:lumMod val="75000"/>
                      <a:lumOff val="25000"/>
                    </a:schemeClr>
                  </a:solidFill>
                  <a:latin typeface="Cambria Math" panose="02040503050406030204" pitchFamily="18" charset="0"/>
                </a:rPr>
                <a:t>∗ </a:t>
              </a:r>
              <a:r>
                <a:rPr lang="en-US" sz="1200" i="0">
                  <a:solidFill>
                    <a:schemeClr val="tx1">
                      <a:lumMod val="75000"/>
                      <a:lumOff val="25000"/>
                    </a:schemeClr>
                  </a:solidFill>
                  <a:latin typeface="Cambria Math" panose="02040503050406030204" pitchFamily="18" charset="0"/>
                </a:rPr>
                <a:t>𝛽_</a:t>
              </a:r>
              <a:r>
                <a:rPr lang="el-GR" sz="1200" i="0">
                  <a:solidFill>
                    <a:schemeClr val="tx1">
                      <a:lumMod val="75000"/>
                      <a:lumOff val="25000"/>
                    </a:schemeClr>
                  </a:solidFill>
                  <a:latin typeface="Cambria Math" panose="02040503050406030204" pitchFamily="18" charset="0"/>
                </a:rPr>
                <a:t>𝜆</a:t>
              </a:r>
              <a:r>
                <a:rPr lang="en-US" sz="1200" i="0">
                  <a:solidFill>
                    <a:schemeClr val="tx1">
                      <a:lumMod val="75000"/>
                      <a:lumOff val="25000"/>
                    </a:schemeClr>
                  </a:solidFill>
                  <a:latin typeface="Cambria Math" panose="02040503050406030204" pitchFamily="18" charset="0"/>
                </a:rPr>
                <a:t> 〖</a:t>
              </a:r>
              <a:r>
                <a:rPr lang="en-US" sz="1200" b="0" i="0">
                  <a:solidFill>
                    <a:schemeClr val="tx1">
                      <a:lumMod val="75000"/>
                      <a:lumOff val="25000"/>
                    </a:schemeClr>
                  </a:solidFill>
                  <a:latin typeface="Cambria Math" panose="02040503050406030204" pitchFamily="18" charset="0"/>
                </a:rPr>
                <a:t> </a:t>
              </a:r>
              <a:r>
                <a:rPr lang="en-US" sz="1200" i="0">
                  <a:solidFill>
                    <a:schemeClr val="tx1">
                      <a:lumMod val="75000"/>
                      <a:lumOff val="25000"/>
                    </a:schemeClr>
                  </a:solidFill>
                  <a:latin typeface="Cambria Math" panose="02040503050406030204" pitchFamily="18" charset="0"/>
                </a:rPr>
                <a:t>𝛽〗_</a:t>
              </a:r>
              <a:r>
                <a:rPr lang="en-US" sz="1200" b="0" i="0">
                  <a:solidFill>
                    <a:schemeClr val="tx1">
                      <a:lumMod val="75000"/>
                      <a:lumOff val="25000"/>
                    </a:schemeClr>
                  </a:solidFill>
                  <a:latin typeface="Cambria Math" panose="02040503050406030204" pitchFamily="18" charset="0"/>
                </a:rPr>
                <a:t>𝑣  𝐸_𝑃</a:t>
              </a:r>
              <a:endParaRPr lang="en-US" sz="1200">
                <a:solidFill>
                  <a:schemeClr val="tx1">
                    <a:lumMod val="75000"/>
                    <a:lumOff val="25000"/>
                  </a:schemeClr>
                </a:solidFill>
              </a:endParaRPr>
            </a:p>
          </xdr:txBody>
        </xdr:sp>
      </mc:Fallback>
    </mc:AlternateContent>
    <xdr:clientData/>
  </xdr:oneCellAnchor>
  <xdr:oneCellAnchor>
    <xdr:from>
      <xdr:col>4</xdr:col>
      <xdr:colOff>487884</xdr:colOff>
      <xdr:row>75</xdr:row>
      <xdr:rowOff>142334</xdr:rowOff>
    </xdr:from>
    <xdr:ext cx="750735" cy="31486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1" name="TextBox 40">
              <a:extLst>
                <a:ext uri="{FF2B5EF4-FFF2-40B4-BE49-F238E27FC236}">
                  <a16:creationId xmlns:a16="http://schemas.microsoft.com/office/drawing/2014/main" id="{2446F680-4665-4A6B-84C7-CC12933F4703}"/>
                </a:ext>
              </a:extLst>
            </xdr:cNvPr>
            <xdr:cNvSpPr txBox="1"/>
          </xdr:nvSpPr>
          <xdr:spPr>
            <a:xfrm>
              <a:off x="6012384" y="30850934"/>
              <a:ext cx="750735" cy="31486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ctr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"/>
                  </m:oMathParaPr>
                  <m:oMath xmlns:m="http://schemas.openxmlformats.org/officeDocument/2006/math">
                    <m:r>
                      <a:rPr lang="en-US" sz="1200" b="0" i="1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Cambria Math" panose="02040503050406030204" pitchFamily="18" charset="0"/>
                      </a:rPr>
                      <m:t>∗ </m:t>
                    </m:r>
                    <m:sSub>
                      <m:sSubPr>
                        <m:ctrlPr>
                          <a:rPr lang="en-US" sz="1200" i="1">
                            <a:solidFill>
                              <a:schemeClr val="tx1">
                                <a:lumMod val="75000"/>
                                <a:lumOff val="25000"/>
                              </a:schemeClr>
                            </a:solidFill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200" i="1">
                            <a:solidFill>
                              <a:schemeClr val="tx1">
                                <a:lumMod val="75000"/>
                                <a:lumOff val="25000"/>
                              </a:schemeClr>
                            </a:solidFill>
                            <a:latin typeface="Cambria Math" panose="02040503050406030204" pitchFamily="18" charset="0"/>
                          </a:rPr>
                          <m:t>𝛽</m:t>
                        </m:r>
                      </m:e>
                      <m:sub>
                        <m:r>
                          <a:rPr lang="el-GR" sz="1200" i="1">
                            <a:solidFill>
                              <a:schemeClr val="tx1">
                                <a:lumMod val="75000"/>
                                <a:lumOff val="25000"/>
                              </a:schemeClr>
                            </a:solidFill>
                            <a:latin typeface="Cambria Math" panose="02040503050406030204" pitchFamily="18" charset="0"/>
                          </a:rPr>
                          <m:t>𝜆</m:t>
                        </m:r>
                      </m:sub>
                    </m:sSub>
                    <m:sSub>
                      <m:sSubPr>
                        <m:ctrlPr>
                          <a:rPr lang="en-US" sz="1200" i="1">
                            <a:solidFill>
                              <a:schemeClr val="tx1">
                                <a:lumMod val="75000"/>
                                <a:lumOff val="25000"/>
                              </a:schemeClr>
                            </a:solidFill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200" b="0" i="1">
                            <a:solidFill>
                              <a:schemeClr val="tx1">
                                <a:lumMod val="75000"/>
                                <a:lumOff val="25000"/>
                              </a:schemeClr>
                            </a:solidFill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n-US" sz="1200" i="1">
                            <a:solidFill>
                              <a:schemeClr val="tx1">
                                <a:lumMod val="75000"/>
                                <a:lumOff val="25000"/>
                              </a:schemeClr>
                            </a:solidFill>
                            <a:latin typeface="Cambria Math" panose="02040503050406030204" pitchFamily="18" charset="0"/>
                          </a:rPr>
                          <m:t>𝛽</m:t>
                        </m:r>
                      </m:e>
                      <m:sub>
                        <m:r>
                          <a:rPr lang="en-US" sz="1200" b="0" i="1">
                            <a:solidFill>
                              <a:schemeClr val="tx1">
                                <a:lumMod val="75000"/>
                                <a:lumOff val="25000"/>
                              </a:schemeClr>
                            </a:solidFill>
                            <a:latin typeface="Cambria Math" panose="02040503050406030204" pitchFamily="18" charset="0"/>
                          </a:rPr>
                          <m:t>𝑣</m:t>
                        </m:r>
                      </m:sub>
                    </m:sSub>
                    <m:r>
                      <a:rPr lang="en-US" sz="1200" b="0" i="1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Cambria Math" panose="02040503050406030204" pitchFamily="18" charset="0"/>
                      </a:rPr>
                      <m:t> </m:t>
                    </m:r>
                    <m:sSub>
                      <m:sSubPr>
                        <m:ctrlPr>
                          <a:rPr lang="en-US" sz="1200" i="1">
                            <a:solidFill>
                              <a:schemeClr val="tx1">
                                <a:lumMod val="75000"/>
                                <a:lumOff val="25000"/>
                              </a:schemeClr>
                            </a:solidFill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200" b="0" i="1">
                            <a:solidFill>
                              <a:schemeClr val="tx1">
                                <a:lumMod val="75000"/>
                                <a:lumOff val="25000"/>
                              </a:schemeClr>
                            </a:solidFill>
                            <a:latin typeface="Cambria Math" panose="02040503050406030204" pitchFamily="18" charset="0"/>
                          </a:rPr>
                          <m:t>𝐸</m:t>
                        </m:r>
                      </m:e>
                      <m:sub>
                        <m:r>
                          <a:rPr lang="en-US" sz="1200" b="0" i="1">
                            <a:solidFill>
                              <a:schemeClr val="tx1">
                                <a:lumMod val="75000"/>
                                <a:lumOff val="25000"/>
                              </a:schemeClr>
                            </a:solidFill>
                            <a:latin typeface="Cambria Math" panose="02040503050406030204" pitchFamily="18" charset="0"/>
                          </a:rPr>
                          <m:t>𝑃</m:t>
                        </m:r>
                      </m:sub>
                    </m:sSub>
                  </m:oMath>
                </m:oMathPara>
              </a14:m>
              <a:endParaRPr lang="en-US" sz="1200">
                <a:solidFill>
                  <a:schemeClr val="tx1">
                    <a:lumMod val="75000"/>
                    <a:lumOff val="25000"/>
                  </a:schemeClr>
                </a:solidFill>
              </a:endParaRPr>
            </a:p>
          </xdr:txBody>
        </xdr:sp>
      </mc:Choice>
      <mc:Fallback xmlns="">
        <xdr:sp macro="" textlink="">
          <xdr:nvSpPr>
            <xdr:cNvPr id="41" name="TextBox 40">
              <a:extLst>
                <a:ext uri="{FF2B5EF4-FFF2-40B4-BE49-F238E27FC236}">
                  <a16:creationId xmlns:a16="http://schemas.microsoft.com/office/drawing/2014/main" id="{2446F680-4665-4A6B-84C7-CC12933F4703}"/>
                </a:ext>
              </a:extLst>
            </xdr:cNvPr>
            <xdr:cNvSpPr txBox="1"/>
          </xdr:nvSpPr>
          <xdr:spPr>
            <a:xfrm>
              <a:off x="6012384" y="30850934"/>
              <a:ext cx="750735" cy="31486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ctr">
              <a:noAutofit/>
            </a:bodyPr>
            <a:lstStyle/>
            <a:p>
              <a:pPr/>
              <a:r>
                <a:rPr lang="en-US" sz="1200" b="0" i="0">
                  <a:solidFill>
                    <a:schemeClr val="tx1">
                      <a:lumMod val="75000"/>
                      <a:lumOff val="25000"/>
                    </a:schemeClr>
                  </a:solidFill>
                  <a:latin typeface="Cambria Math" panose="02040503050406030204" pitchFamily="18" charset="0"/>
                </a:rPr>
                <a:t>∗ </a:t>
              </a:r>
              <a:r>
                <a:rPr lang="en-US" sz="1200" i="0">
                  <a:solidFill>
                    <a:schemeClr val="tx1">
                      <a:lumMod val="75000"/>
                      <a:lumOff val="25000"/>
                    </a:schemeClr>
                  </a:solidFill>
                  <a:latin typeface="Cambria Math" panose="02040503050406030204" pitchFamily="18" charset="0"/>
                </a:rPr>
                <a:t>𝛽_</a:t>
              </a:r>
              <a:r>
                <a:rPr lang="el-GR" sz="1200" i="0">
                  <a:solidFill>
                    <a:schemeClr val="tx1">
                      <a:lumMod val="75000"/>
                      <a:lumOff val="25000"/>
                    </a:schemeClr>
                  </a:solidFill>
                  <a:latin typeface="Cambria Math" panose="02040503050406030204" pitchFamily="18" charset="0"/>
                </a:rPr>
                <a:t>𝜆</a:t>
              </a:r>
              <a:r>
                <a:rPr lang="en-US" sz="1200" i="0">
                  <a:solidFill>
                    <a:schemeClr val="tx1">
                      <a:lumMod val="75000"/>
                      <a:lumOff val="25000"/>
                    </a:schemeClr>
                  </a:solidFill>
                  <a:latin typeface="Cambria Math" panose="02040503050406030204" pitchFamily="18" charset="0"/>
                </a:rPr>
                <a:t> 〖</a:t>
              </a:r>
              <a:r>
                <a:rPr lang="en-US" sz="1200" b="0" i="0">
                  <a:solidFill>
                    <a:schemeClr val="tx1">
                      <a:lumMod val="75000"/>
                      <a:lumOff val="25000"/>
                    </a:schemeClr>
                  </a:solidFill>
                  <a:latin typeface="Cambria Math" panose="02040503050406030204" pitchFamily="18" charset="0"/>
                </a:rPr>
                <a:t> </a:t>
              </a:r>
              <a:r>
                <a:rPr lang="en-US" sz="1200" i="0">
                  <a:solidFill>
                    <a:schemeClr val="tx1">
                      <a:lumMod val="75000"/>
                      <a:lumOff val="25000"/>
                    </a:schemeClr>
                  </a:solidFill>
                  <a:latin typeface="Cambria Math" panose="02040503050406030204" pitchFamily="18" charset="0"/>
                </a:rPr>
                <a:t>𝛽〗_</a:t>
              </a:r>
              <a:r>
                <a:rPr lang="en-US" sz="1200" b="0" i="0">
                  <a:solidFill>
                    <a:schemeClr val="tx1">
                      <a:lumMod val="75000"/>
                      <a:lumOff val="25000"/>
                    </a:schemeClr>
                  </a:solidFill>
                  <a:latin typeface="Cambria Math" panose="02040503050406030204" pitchFamily="18" charset="0"/>
                </a:rPr>
                <a:t>𝑣  𝐸_𝑃</a:t>
              </a:r>
              <a:endParaRPr lang="en-US" sz="1200">
                <a:solidFill>
                  <a:schemeClr val="tx1">
                    <a:lumMod val="75000"/>
                    <a:lumOff val="25000"/>
                  </a:schemeClr>
                </a:solidFill>
              </a:endParaRPr>
            </a:p>
          </xdr:txBody>
        </xdr:sp>
      </mc:Fallback>
    </mc:AlternateContent>
    <xdr:clientData/>
  </xdr:oneCellAnchor>
  <xdr:oneCellAnchor>
    <xdr:from>
      <xdr:col>5</xdr:col>
      <xdr:colOff>484502</xdr:colOff>
      <xdr:row>46</xdr:row>
      <xdr:rowOff>150972</xdr:rowOff>
    </xdr:from>
    <xdr:ext cx="702119" cy="38183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2" name="TextBox 41">
              <a:extLst>
                <a:ext uri="{FF2B5EF4-FFF2-40B4-BE49-F238E27FC236}">
                  <a16:creationId xmlns:a16="http://schemas.microsoft.com/office/drawing/2014/main" id="{04E8FCF0-C709-49B4-B671-47421B8526E0}"/>
                </a:ext>
              </a:extLst>
            </xdr:cNvPr>
            <xdr:cNvSpPr txBox="1"/>
          </xdr:nvSpPr>
          <xdr:spPr>
            <a:xfrm>
              <a:off x="7723502" y="17800797"/>
              <a:ext cx="702119" cy="38183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ctr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"/>
                  </m:oMathParaPr>
                  <m:oMath xmlns:m="http://schemas.openxmlformats.org/officeDocument/2006/math">
                    <m:f>
                      <m:fPr>
                        <m:ctrlPr>
                          <a:rPr lang="en-US" sz="1200" i="1">
                            <a:solidFill>
                              <a:schemeClr val="tx1">
                                <a:lumMod val="75000"/>
                                <a:lumOff val="25000"/>
                              </a:schemeClr>
                            </a:solidFill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en-US" sz="1200" i="1">
                                <a:solidFill>
                                  <a:schemeClr val="tx1">
                                    <a:lumMod val="75000"/>
                                    <a:lumOff val="25000"/>
                                  </a:schemeClr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el-GR" sz="1200" i="1">
                                <a:solidFill>
                                  <a:schemeClr val="tx1">
                                    <a:lumMod val="75000"/>
                                    <a:lumOff val="25000"/>
                                  </a:schemeClr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𝛽</m:t>
                            </m:r>
                          </m:e>
                          <m:sub>
                            <m:r>
                              <a:rPr lang="en-US" sz="1200" i="1">
                                <a:solidFill>
                                  <a:schemeClr val="tx1">
                                    <a:lumMod val="75000"/>
                                    <a:lumOff val="25000"/>
                                  </a:schemeClr>
                                </a:solidFill>
                                <a:latin typeface="Cambria Math" panose="02040503050406030204" pitchFamily="18" charset="0"/>
                              </a:rPr>
                              <m:t>𝜆</m:t>
                            </m:r>
                          </m:sub>
                        </m:sSub>
                      </m:num>
                      <m:den>
                        <m:sSub>
                          <m:sSubPr>
                            <m:ctrlPr>
                              <a:rPr lang="en-US" sz="1200" i="1">
                                <a:solidFill>
                                  <a:schemeClr val="tx1">
                                    <a:lumMod val="75000"/>
                                    <a:lumOff val="25000"/>
                                  </a:schemeClr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el-GR" sz="1200" i="1">
                                <a:solidFill>
                                  <a:schemeClr val="tx1">
                                    <a:lumMod val="75000"/>
                                    <a:lumOff val="25000"/>
                                  </a:schemeClr>
                                </a:solidFill>
                                <a:latin typeface="Cambria Math" panose="02040503050406030204" pitchFamily="18" charset="0"/>
                              </a:rPr>
                              <m:t>𝛽</m:t>
                            </m:r>
                          </m:e>
                          <m:sub>
                            <m:r>
                              <a:rPr lang="en-US" sz="1200" b="0" i="1">
                                <a:solidFill>
                                  <a:schemeClr val="tx1">
                                    <a:lumMod val="75000"/>
                                    <a:lumOff val="25000"/>
                                  </a:schemeClr>
                                </a:solidFill>
                                <a:latin typeface="Cambria Math" panose="02040503050406030204" pitchFamily="18" charset="0"/>
                              </a:rPr>
                              <m:t>𝑣</m:t>
                            </m:r>
                          </m:sub>
                        </m:sSub>
                      </m:den>
                    </m:f>
                    <m:sSub>
                      <m:sSubPr>
                        <m:ctrlPr>
                          <a:rPr lang="en-US" sz="1200" i="1">
                            <a:solidFill>
                              <a:schemeClr val="tx1">
                                <a:lumMod val="75000"/>
                                <a:lumOff val="25000"/>
                              </a:schemeClr>
                            </a:solidFill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200" b="0" i="1">
                            <a:solidFill>
                              <a:schemeClr val="tx1">
                                <a:lumMod val="75000"/>
                                <a:lumOff val="25000"/>
                              </a:schemeClr>
                            </a:solidFill>
                            <a:latin typeface="Cambria Math" panose="02040503050406030204" pitchFamily="18" charset="0"/>
                          </a:rPr>
                          <m:t>𝑚</m:t>
                        </m:r>
                      </m:e>
                      <m:sub>
                        <m:r>
                          <a:rPr lang="en-US" sz="1200" b="0" i="1">
                            <a:solidFill>
                              <a:schemeClr val="tx1">
                                <a:lumMod val="75000"/>
                                <a:lumOff val="25000"/>
                              </a:schemeClr>
                            </a:solidFill>
                            <a:latin typeface="Cambria Math" panose="02040503050406030204" pitchFamily="18" charset="0"/>
                          </a:rPr>
                          <m:t>𝑃</m:t>
                        </m:r>
                      </m:sub>
                    </m:sSub>
                  </m:oMath>
                </m:oMathPara>
              </a14:m>
              <a:endParaRPr lang="en-US" sz="1200">
                <a:solidFill>
                  <a:schemeClr val="tx1">
                    <a:lumMod val="75000"/>
                    <a:lumOff val="25000"/>
                  </a:schemeClr>
                </a:solidFill>
              </a:endParaRPr>
            </a:p>
          </xdr:txBody>
        </xdr:sp>
      </mc:Choice>
      <mc:Fallback xmlns="">
        <xdr:sp macro="" textlink="">
          <xdr:nvSpPr>
            <xdr:cNvPr id="42" name="TextBox 41">
              <a:extLst>
                <a:ext uri="{FF2B5EF4-FFF2-40B4-BE49-F238E27FC236}">
                  <a16:creationId xmlns:a16="http://schemas.microsoft.com/office/drawing/2014/main" id="{04E8FCF0-C709-49B4-B671-47421B8526E0}"/>
                </a:ext>
              </a:extLst>
            </xdr:cNvPr>
            <xdr:cNvSpPr txBox="1"/>
          </xdr:nvSpPr>
          <xdr:spPr>
            <a:xfrm>
              <a:off x="7723502" y="17800797"/>
              <a:ext cx="702119" cy="38183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ctr">
              <a:spAutoFit/>
            </a:bodyPr>
            <a:lstStyle/>
            <a:p>
              <a:pPr/>
              <a:r>
                <a:rPr lang="el-GR" sz="1200" i="0">
                  <a:solidFill>
                    <a:schemeClr val="tx1">
                      <a:lumMod val="75000"/>
                      <a:lumOff val="25000"/>
                    </a:schemeClr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𝛽</a:t>
              </a:r>
              <a:r>
                <a:rPr lang="en-US" sz="1200" i="0">
                  <a:solidFill>
                    <a:schemeClr val="tx1">
                      <a:lumMod val="75000"/>
                      <a:lumOff val="25000"/>
                    </a:schemeClr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_</a:t>
              </a:r>
              <a:r>
                <a:rPr lang="en-US" sz="1200" i="0">
                  <a:solidFill>
                    <a:schemeClr val="tx1">
                      <a:lumMod val="75000"/>
                      <a:lumOff val="25000"/>
                    </a:schemeClr>
                  </a:solidFill>
                  <a:latin typeface="Cambria Math" panose="02040503050406030204" pitchFamily="18" charset="0"/>
                </a:rPr>
                <a:t>𝜆/</a:t>
              </a:r>
              <a:r>
                <a:rPr lang="el-GR" sz="1200" i="0">
                  <a:solidFill>
                    <a:schemeClr val="tx1">
                      <a:lumMod val="75000"/>
                      <a:lumOff val="25000"/>
                    </a:schemeClr>
                  </a:solidFill>
                  <a:latin typeface="Cambria Math" panose="02040503050406030204" pitchFamily="18" charset="0"/>
                </a:rPr>
                <a:t>𝛽</a:t>
              </a:r>
              <a:r>
                <a:rPr lang="en-US" sz="1200" i="0">
                  <a:solidFill>
                    <a:schemeClr val="tx1">
                      <a:lumMod val="75000"/>
                      <a:lumOff val="25000"/>
                    </a:schemeClr>
                  </a:solidFill>
                  <a:latin typeface="Cambria Math" panose="02040503050406030204" pitchFamily="18" charset="0"/>
                </a:rPr>
                <a:t>_</a:t>
              </a:r>
              <a:r>
                <a:rPr lang="en-US" sz="1200" b="0" i="0">
                  <a:solidFill>
                    <a:schemeClr val="tx1">
                      <a:lumMod val="75000"/>
                      <a:lumOff val="25000"/>
                    </a:schemeClr>
                  </a:solidFill>
                  <a:latin typeface="Cambria Math" panose="02040503050406030204" pitchFamily="18" charset="0"/>
                </a:rPr>
                <a:t>𝑣  𝑚_𝑃</a:t>
              </a:r>
              <a:endParaRPr lang="en-US" sz="1200">
                <a:solidFill>
                  <a:schemeClr val="tx1">
                    <a:lumMod val="75000"/>
                    <a:lumOff val="25000"/>
                  </a:schemeClr>
                </a:solidFill>
              </a:endParaRPr>
            </a:p>
          </xdr:txBody>
        </xdr:sp>
      </mc:Fallback>
    </mc:AlternateContent>
    <xdr:clientData/>
  </xdr:oneCellAnchor>
  <xdr:oneCellAnchor>
    <xdr:from>
      <xdr:col>4</xdr:col>
      <xdr:colOff>497417</xdr:colOff>
      <xdr:row>59</xdr:row>
      <xdr:rowOff>132090</xdr:rowOff>
    </xdr:from>
    <xdr:ext cx="809624" cy="45720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3" name="TextBox 42">
              <a:extLst>
                <a:ext uri="{FF2B5EF4-FFF2-40B4-BE49-F238E27FC236}">
                  <a16:creationId xmlns:a16="http://schemas.microsoft.com/office/drawing/2014/main" id="{1659FE97-58DC-4E9E-9970-3081CCC605FB}"/>
                </a:ext>
              </a:extLst>
            </xdr:cNvPr>
            <xdr:cNvSpPr txBox="1"/>
          </xdr:nvSpPr>
          <xdr:spPr>
            <a:xfrm>
              <a:off x="6021917" y="24782790"/>
              <a:ext cx="809624" cy="4572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ctr">
              <a:spAutoFit/>
            </a:bodyPr>
            <a:lstStyle/>
            <a:p>
              <a:pPr algn="ctr"/>
              <a14:m>
                <m:oMathPara xmlns:m="http://schemas.openxmlformats.org/officeDocument/2006/math">
                  <m:oMathParaPr>
                    <m:jc m:val="center"/>
                  </m:oMathParaPr>
                  <m:oMath xmlns:m="http://schemas.openxmlformats.org/officeDocument/2006/math">
                    <m:f>
                      <m:fPr>
                        <m:ctrlPr>
                          <a:rPr lang="en-US" sz="1200" i="1">
                            <a:solidFill>
                              <a:schemeClr val="tx1">
                                <a:lumMod val="75000"/>
                                <a:lumOff val="25000"/>
                              </a:schemeClr>
                            </a:solidFill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en-US" sz="1200" i="1">
                                <a:solidFill>
                                  <a:schemeClr val="tx1">
                                    <a:lumMod val="75000"/>
                                    <a:lumOff val="25000"/>
                                  </a:schemeClr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en-US" sz="1200" b="0" i="1">
                                <a:solidFill>
                                  <a:schemeClr val="tx1">
                                    <a:lumMod val="75000"/>
                                    <a:lumOff val="25000"/>
                                  </a:schemeClr>
                                </a:solidFill>
                                <a:latin typeface="Cambria Math" panose="02040503050406030204" pitchFamily="18" charset="0"/>
                              </a:rPr>
                              <m:t>𝐸</m:t>
                            </m:r>
                          </m:e>
                          <m:sub>
                            <m:r>
                              <a:rPr lang="en-US" sz="1200" b="0" i="1">
                                <a:solidFill>
                                  <a:schemeClr val="tx1">
                                    <a:lumMod val="75000"/>
                                    <a:lumOff val="25000"/>
                                  </a:schemeClr>
                                </a:solidFill>
                                <a:latin typeface="Cambria Math" panose="02040503050406030204" pitchFamily="18" charset="0"/>
                              </a:rPr>
                              <m:t>𝑃</m:t>
                            </m:r>
                          </m:sub>
                        </m:sSub>
                      </m:num>
                      <m:den>
                        <m:r>
                          <a:rPr lang="en-US" sz="1200" b="0" i="1">
                            <a:solidFill>
                              <a:schemeClr val="tx1">
                                <a:lumMod val="75000"/>
                                <a:lumOff val="25000"/>
                              </a:schemeClr>
                            </a:solidFill>
                            <a:latin typeface="Cambria Math" panose="02040503050406030204" pitchFamily="18" charset="0"/>
                          </a:rPr>
                          <m:t>𝐸</m:t>
                        </m:r>
                      </m:den>
                    </m:f>
                    <m:sSub>
                      <m:sSubPr>
                        <m:ctrlPr>
                          <a:rPr lang="en-US" sz="1200" i="1">
                            <a:solidFill>
                              <a:schemeClr val="tx1">
                                <a:lumMod val="75000"/>
                                <a:lumOff val="25000"/>
                              </a:schemeClr>
                            </a:solidFill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200" b="0" i="1">
                            <a:solidFill>
                              <a:schemeClr val="tx1">
                                <a:lumMod val="75000"/>
                                <a:lumOff val="25000"/>
                              </a:schemeClr>
                            </a:solidFill>
                            <a:latin typeface="Cambria Math" panose="02040503050406030204" pitchFamily="18" charset="0"/>
                          </a:rPr>
                          <m:t>𝑡</m:t>
                        </m:r>
                      </m:e>
                      <m:sub>
                        <m:r>
                          <a:rPr lang="en-US" sz="1200" b="0" i="1">
                            <a:solidFill>
                              <a:schemeClr val="tx1">
                                <a:lumMod val="75000"/>
                                <a:lumOff val="25000"/>
                              </a:schemeClr>
                            </a:solidFill>
                            <a:latin typeface="Cambria Math" panose="02040503050406030204" pitchFamily="18" charset="0"/>
                          </a:rPr>
                          <m:t>𝑃</m:t>
                        </m:r>
                      </m:sub>
                    </m:sSub>
                  </m:oMath>
                </m:oMathPara>
              </a14:m>
              <a:endParaRPr lang="en-US" sz="1200">
                <a:solidFill>
                  <a:schemeClr val="tx1">
                    <a:lumMod val="75000"/>
                    <a:lumOff val="25000"/>
                  </a:schemeClr>
                </a:solidFill>
              </a:endParaRPr>
            </a:p>
          </xdr:txBody>
        </xdr:sp>
      </mc:Choice>
      <mc:Fallback xmlns="">
        <xdr:sp macro="" textlink="">
          <xdr:nvSpPr>
            <xdr:cNvPr id="43" name="TextBox 42">
              <a:extLst>
                <a:ext uri="{FF2B5EF4-FFF2-40B4-BE49-F238E27FC236}">
                  <a16:creationId xmlns:a16="http://schemas.microsoft.com/office/drawing/2014/main" id="{1659FE97-58DC-4E9E-9970-3081CCC605FB}"/>
                </a:ext>
              </a:extLst>
            </xdr:cNvPr>
            <xdr:cNvSpPr txBox="1"/>
          </xdr:nvSpPr>
          <xdr:spPr>
            <a:xfrm>
              <a:off x="6021917" y="24782790"/>
              <a:ext cx="809624" cy="4572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ctr">
              <a:spAutoFit/>
            </a:bodyPr>
            <a:lstStyle/>
            <a:p>
              <a:pPr algn="ctr"/>
              <a:r>
                <a:rPr lang="en-US" sz="1200" b="0" i="0">
                  <a:solidFill>
                    <a:schemeClr val="tx1">
                      <a:lumMod val="75000"/>
                      <a:lumOff val="25000"/>
                    </a:schemeClr>
                  </a:solidFill>
                  <a:latin typeface="Cambria Math" panose="02040503050406030204" pitchFamily="18" charset="0"/>
                </a:rPr>
                <a:t>𝐸_𝑃/𝐸 𝑡_𝑃</a:t>
              </a:r>
              <a:endParaRPr lang="en-US" sz="1200">
                <a:solidFill>
                  <a:schemeClr val="tx1">
                    <a:lumMod val="75000"/>
                    <a:lumOff val="25000"/>
                  </a:schemeClr>
                </a:solidFill>
              </a:endParaRPr>
            </a:p>
          </xdr:txBody>
        </xdr:sp>
      </mc:Fallback>
    </mc:AlternateContent>
    <xdr:clientData/>
  </xdr:oneCellAnchor>
  <xdr:oneCellAnchor>
    <xdr:from>
      <xdr:col>5</xdr:col>
      <xdr:colOff>216353</xdr:colOff>
      <xdr:row>50</xdr:row>
      <xdr:rowOff>83043</xdr:rowOff>
    </xdr:from>
    <xdr:ext cx="1180708" cy="545662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4" name="TextBox 43">
              <a:extLst>
                <a:ext uri="{FF2B5EF4-FFF2-40B4-BE49-F238E27FC236}">
                  <a16:creationId xmlns:a16="http://schemas.microsoft.com/office/drawing/2014/main" id="{DCF24AB3-B64E-4656-9E54-736585A55E93}"/>
                </a:ext>
              </a:extLst>
            </xdr:cNvPr>
            <xdr:cNvSpPr txBox="1"/>
          </xdr:nvSpPr>
          <xdr:spPr>
            <a:xfrm>
              <a:off x="7455353" y="20514168"/>
              <a:ext cx="1180708" cy="54566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"/>
                  </m:oMathParaPr>
                  <m:oMath xmlns:m="http://schemas.openxmlformats.org/officeDocument/2006/math">
                    <m:rad>
                      <m:radPr>
                        <m:degHide m:val="on"/>
                        <m:ctrlPr>
                          <a:rPr lang="en-US" sz="1200" i="1">
                            <a:solidFill>
                              <a:schemeClr val="tx1">
                                <a:lumMod val="75000"/>
                                <a:lumOff val="25000"/>
                              </a:schemeClr>
                            </a:solidFill>
                            <a:latin typeface="Cambria Math" panose="02040503050406030204" pitchFamily="18" charset="0"/>
                          </a:rPr>
                        </m:ctrlPr>
                      </m:radPr>
                      <m:deg/>
                      <m:e>
                        <m:sSup>
                          <m:sSupPr>
                            <m:ctrlPr>
                              <a:rPr lang="en-US" sz="1200" i="1">
                                <a:solidFill>
                                  <a:schemeClr val="tx1">
                                    <a:lumMod val="75000"/>
                                    <a:lumOff val="25000"/>
                                  </a:schemeClr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sSupPr>
                          <m:e>
                            <m:d>
                              <m:dPr>
                                <m:ctrlPr>
                                  <a:rPr lang="en-US" sz="1200" i="1">
                                    <a:solidFill>
                                      <a:schemeClr val="tx1">
                                        <a:lumMod val="75000"/>
                                        <a:lumOff val="25000"/>
                                      </a:schemeClr>
                                    </a:solidFill>
                                    <a:latin typeface="Cambria Math" panose="02040503050406030204" pitchFamily="18" charset="0"/>
                                  </a:rPr>
                                </m:ctrlPr>
                              </m:dPr>
                              <m:e>
                                <m:f>
                                  <m:fPr>
                                    <m:ctrlPr>
                                      <a:rPr lang="en-US" sz="1200" i="1">
                                        <a:solidFill>
                                          <a:schemeClr val="tx1">
                                            <a:lumMod val="75000"/>
                                            <a:lumOff val="25000"/>
                                          </a:schemeClr>
                                        </a:solidFill>
                                        <a:latin typeface="Cambria Math" panose="02040503050406030204" pitchFamily="18" charset="0"/>
                                      </a:rPr>
                                    </m:ctrlPr>
                                  </m:fPr>
                                  <m:num>
                                    <m:sSub>
                                      <m:sSubPr>
                                        <m:ctrlPr>
                                          <a:rPr lang="en-US" sz="1200" i="1">
                                            <a:solidFill>
                                              <a:schemeClr val="tx1">
                                                <a:lumMod val="75000"/>
                                                <a:lumOff val="25000"/>
                                              </a:schemeClr>
                                            </a:solidFill>
                                            <a:latin typeface="Cambria Math" panose="02040503050406030204" pitchFamily="18" charset="0"/>
                                          </a:rPr>
                                        </m:ctrlPr>
                                      </m:sSubPr>
                                      <m:e>
                                        <m:r>
                                          <a:rPr lang="en-US" sz="1200" i="1">
                                            <a:solidFill>
                                              <a:schemeClr val="tx1">
                                                <a:lumMod val="75000"/>
                                                <a:lumOff val="25000"/>
                                              </a:schemeClr>
                                            </a:solidFill>
                                            <a:latin typeface="Cambria Math" panose="02040503050406030204" pitchFamily="18" charset="0"/>
                                          </a:rPr>
                                          <m:t>𝛽</m:t>
                                        </m:r>
                                      </m:e>
                                      <m:sub>
                                        <m:r>
                                          <a:rPr lang="en-US" sz="1200" i="1">
                                            <a:solidFill>
                                              <a:schemeClr val="tx1">
                                                <a:lumMod val="75000"/>
                                                <a:lumOff val="25000"/>
                                              </a:schemeClr>
                                            </a:solidFill>
                                            <a:latin typeface="Cambria Math" panose="02040503050406030204" pitchFamily="18" charset="0"/>
                                          </a:rPr>
                                          <m:t>𝜆</m:t>
                                        </m:r>
                                      </m:sub>
                                    </m:sSub>
                                  </m:num>
                                  <m:den>
                                    <m:sSub>
                                      <m:sSubPr>
                                        <m:ctrlPr>
                                          <a:rPr lang="en-US" sz="1200" i="1">
                                            <a:solidFill>
                                              <a:schemeClr val="tx1">
                                                <a:lumMod val="75000"/>
                                                <a:lumOff val="25000"/>
                                              </a:schemeClr>
                                            </a:solidFill>
                                            <a:latin typeface="Cambria Math" panose="02040503050406030204" pitchFamily="18" charset="0"/>
                                          </a:rPr>
                                        </m:ctrlPr>
                                      </m:sSubPr>
                                      <m:e>
                                        <m:r>
                                          <a:rPr lang="en-US" sz="1200" i="1">
                                            <a:solidFill>
                                              <a:schemeClr val="tx1">
                                                <a:lumMod val="75000"/>
                                                <a:lumOff val="25000"/>
                                              </a:schemeClr>
                                            </a:solidFill>
                                            <a:latin typeface="Cambria Math" panose="02040503050406030204" pitchFamily="18" charset="0"/>
                                          </a:rPr>
                                          <m:t>𝛽</m:t>
                                        </m:r>
                                      </m:e>
                                      <m:sub>
                                        <m:r>
                                          <a:rPr lang="en-US" sz="1200" b="0" i="1">
                                            <a:solidFill>
                                              <a:schemeClr val="tx1">
                                                <a:lumMod val="75000"/>
                                                <a:lumOff val="25000"/>
                                              </a:schemeClr>
                                            </a:solidFill>
                                            <a:latin typeface="Cambria Math" panose="02040503050406030204" pitchFamily="18" charset="0"/>
                                          </a:rPr>
                                          <m:t>𝑣</m:t>
                                        </m:r>
                                      </m:sub>
                                    </m:sSub>
                                  </m:den>
                                </m:f>
                              </m:e>
                            </m:d>
                          </m:e>
                          <m:sup>
                            <m:r>
                              <a:rPr lang="en-US" sz="1200" b="0" i="1">
                                <a:solidFill>
                                  <a:schemeClr val="tx1">
                                    <a:lumMod val="75000"/>
                                    <a:lumOff val="25000"/>
                                  </a:schemeClr>
                                </a:solidFill>
                                <a:latin typeface="Cambria Math" panose="02040503050406030204" pitchFamily="18" charset="0"/>
                              </a:rPr>
                              <m:t>2</m:t>
                            </m:r>
                          </m:sup>
                        </m:sSup>
                        <m:r>
                          <a:rPr lang="en-US" sz="1200" b="0" i="1">
                            <a:solidFill>
                              <a:schemeClr val="tx1">
                                <a:lumMod val="75000"/>
                                <a:lumOff val="25000"/>
                              </a:schemeClr>
                            </a:solidFill>
                            <a:latin typeface="Cambria Math" panose="02040503050406030204" pitchFamily="18" charset="0"/>
                          </a:rPr>
                          <m:t>+ </m:t>
                        </m:r>
                        <m:sSubSup>
                          <m:sSubSupPr>
                            <m:ctrlPr>
                              <a:rPr lang="en-US" sz="1200" b="0" i="1">
                                <a:solidFill>
                                  <a:schemeClr val="tx1">
                                    <a:lumMod val="75000"/>
                                    <a:lumOff val="25000"/>
                                  </a:schemeClr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sSubSupPr>
                          <m:e>
                            <m:r>
                              <a:rPr lang="en-US" sz="1200" i="1">
                                <a:solidFill>
                                  <a:schemeClr val="tx1">
                                    <a:lumMod val="75000"/>
                                    <a:lumOff val="25000"/>
                                  </a:schemeClr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𝛽</m:t>
                            </m:r>
                          </m:e>
                          <m:sub>
                            <m:r>
                              <a:rPr lang="en-US" sz="1200" b="0" i="1">
                                <a:solidFill>
                                  <a:schemeClr val="tx1">
                                    <a:lumMod val="75000"/>
                                    <a:lumOff val="25000"/>
                                  </a:schemeClr>
                                </a:solidFill>
                                <a:latin typeface="Cambria Math" panose="02040503050406030204" pitchFamily="18" charset="0"/>
                              </a:rPr>
                              <m:t>𝜆</m:t>
                            </m:r>
                          </m:sub>
                          <m:sup>
                            <m:r>
                              <a:rPr lang="en-US" sz="1200" b="0" i="1">
                                <a:solidFill>
                                  <a:schemeClr val="tx1">
                                    <a:lumMod val="75000"/>
                                    <a:lumOff val="25000"/>
                                  </a:schemeClr>
                                </a:solidFill>
                                <a:latin typeface="Cambria Math" panose="02040503050406030204" pitchFamily="18" charset="0"/>
                              </a:rPr>
                              <m:t>2</m:t>
                            </m:r>
                          </m:sup>
                        </m:sSubSup>
                      </m:e>
                    </m:rad>
                    <m:r>
                      <a:rPr lang="en-US" sz="1200" b="0" i="1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Cambria Math" panose="02040503050406030204" pitchFamily="18" charset="0"/>
                      </a:rPr>
                      <m:t>  </m:t>
                    </m:r>
                    <m:sSub>
                      <m:sSubPr>
                        <m:ctrlPr>
                          <a:rPr lang="en-US" sz="1200" b="0" i="1">
                            <a:solidFill>
                              <a:schemeClr val="tx1">
                                <a:lumMod val="75000"/>
                                <a:lumOff val="25000"/>
                              </a:schemeClr>
                            </a:solidFill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200" b="0" i="1">
                            <a:solidFill>
                              <a:schemeClr val="tx1">
                                <a:lumMod val="75000"/>
                                <a:lumOff val="25000"/>
                              </a:schemeClr>
                            </a:solidFill>
                            <a:latin typeface="Cambria Math" panose="02040503050406030204" pitchFamily="18" charset="0"/>
                          </a:rPr>
                          <m:t>𝐸</m:t>
                        </m:r>
                      </m:e>
                      <m:sub>
                        <m:r>
                          <a:rPr lang="en-US" sz="1200" b="0" i="1">
                            <a:solidFill>
                              <a:schemeClr val="tx1">
                                <a:lumMod val="75000"/>
                                <a:lumOff val="25000"/>
                              </a:schemeClr>
                            </a:solidFill>
                            <a:latin typeface="Cambria Math" panose="02040503050406030204" pitchFamily="18" charset="0"/>
                          </a:rPr>
                          <m:t>𝑃</m:t>
                        </m:r>
                      </m:sub>
                    </m:sSub>
                  </m:oMath>
                </m:oMathPara>
              </a14:m>
              <a:endParaRPr lang="en-US" sz="1200">
                <a:solidFill>
                  <a:schemeClr val="tx1">
                    <a:lumMod val="75000"/>
                    <a:lumOff val="25000"/>
                  </a:schemeClr>
                </a:solidFill>
              </a:endParaRPr>
            </a:p>
          </xdr:txBody>
        </xdr:sp>
      </mc:Choice>
      <mc:Fallback xmlns="">
        <xdr:sp macro="" textlink="">
          <xdr:nvSpPr>
            <xdr:cNvPr id="44" name="TextBox 43">
              <a:extLst>
                <a:ext uri="{FF2B5EF4-FFF2-40B4-BE49-F238E27FC236}">
                  <a16:creationId xmlns:a16="http://schemas.microsoft.com/office/drawing/2014/main" id="{DCF24AB3-B64E-4656-9E54-736585A55E93}"/>
                </a:ext>
              </a:extLst>
            </xdr:cNvPr>
            <xdr:cNvSpPr txBox="1"/>
          </xdr:nvSpPr>
          <xdr:spPr>
            <a:xfrm>
              <a:off x="7455353" y="20514168"/>
              <a:ext cx="1180708" cy="54566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>
              <a:spAutoFit/>
            </a:bodyPr>
            <a:lstStyle/>
            <a:p>
              <a:pPr/>
              <a:r>
                <a:rPr lang="en-US" sz="1200" i="0">
                  <a:solidFill>
                    <a:schemeClr val="tx1">
                      <a:lumMod val="75000"/>
                      <a:lumOff val="25000"/>
                    </a:schemeClr>
                  </a:solidFill>
                  <a:latin typeface="Cambria Math" panose="02040503050406030204" pitchFamily="18" charset="0"/>
                </a:rPr>
                <a:t>√((𝛽_𝜆/𝛽_</a:t>
              </a:r>
              <a:r>
                <a:rPr lang="en-US" sz="1200" b="0" i="0">
                  <a:solidFill>
                    <a:schemeClr val="tx1">
                      <a:lumMod val="75000"/>
                      <a:lumOff val="25000"/>
                    </a:schemeClr>
                  </a:solidFill>
                  <a:latin typeface="Cambria Math" panose="02040503050406030204" pitchFamily="18" charset="0"/>
                </a:rPr>
                <a:t>𝑣 )^2+ </a:t>
              </a:r>
              <a:r>
                <a:rPr lang="en-US" sz="1200" i="0">
                  <a:solidFill>
                    <a:schemeClr val="tx1">
                      <a:lumMod val="75000"/>
                      <a:lumOff val="25000"/>
                    </a:schemeClr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𝛽</a:t>
              </a:r>
              <a:r>
                <a:rPr lang="en-US" sz="1200" b="0" i="0">
                  <a:solidFill>
                    <a:schemeClr val="tx1">
                      <a:lumMod val="75000"/>
                      <a:lumOff val="25000"/>
                    </a:schemeClr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_</a:t>
              </a:r>
              <a:r>
                <a:rPr lang="en-US" sz="1200" b="0" i="0">
                  <a:solidFill>
                    <a:schemeClr val="tx1">
                      <a:lumMod val="75000"/>
                      <a:lumOff val="25000"/>
                    </a:schemeClr>
                  </a:solidFill>
                  <a:latin typeface="Cambria Math" panose="02040503050406030204" pitchFamily="18" charset="0"/>
                </a:rPr>
                <a:t>𝜆^2 )   𝐸_𝑃</a:t>
              </a:r>
              <a:endParaRPr lang="en-US" sz="1200">
                <a:solidFill>
                  <a:schemeClr val="tx1">
                    <a:lumMod val="75000"/>
                    <a:lumOff val="25000"/>
                  </a:schemeClr>
                </a:solidFill>
              </a:endParaRPr>
            </a:p>
          </xdr:txBody>
        </xdr:sp>
      </mc:Fallback>
    </mc:AlternateContent>
    <xdr:clientData/>
  </xdr:oneCellAnchor>
  <xdr:oneCellAnchor>
    <xdr:from>
      <xdr:col>3</xdr:col>
      <xdr:colOff>374196</xdr:colOff>
      <xdr:row>50</xdr:row>
      <xdr:rowOff>83043</xdr:rowOff>
    </xdr:from>
    <xdr:ext cx="969496" cy="545662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5" name="TextBox 44">
              <a:extLst>
                <a:ext uri="{FF2B5EF4-FFF2-40B4-BE49-F238E27FC236}">
                  <a16:creationId xmlns:a16="http://schemas.microsoft.com/office/drawing/2014/main" id="{9F9C30C4-893A-474E-AB3D-A2CCFDBF3B5A}"/>
                </a:ext>
              </a:extLst>
            </xdr:cNvPr>
            <xdr:cNvSpPr txBox="1"/>
          </xdr:nvSpPr>
          <xdr:spPr>
            <a:xfrm>
              <a:off x="4184196" y="20514168"/>
              <a:ext cx="969496" cy="54566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"/>
                  </m:oMathParaPr>
                  <m:oMath xmlns:m="http://schemas.openxmlformats.org/officeDocument/2006/math">
                    <m:rad>
                      <m:radPr>
                        <m:degHide m:val="on"/>
                        <m:ctrlPr>
                          <a:rPr lang="en-US" sz="1200" i="1">
                            <a:solidFill>
                              <a:schemeClr val="tx1">
                                <a:lumMod val="75000"/>
                                <a:lumOff val="25000"/>
                              </a:schemeClr>
                            </a:solidFill>
                            <a:latin typeface="Cambria Math" panose="02040503050406030204" pitchFamily="18" charset="0"/>
                          </a:rPr>
                        </m:ctrlPr>
                      </m:radPr>
                      <m:deg/>
                      <m:e>
                        <m:sSup>
                          <m:sSupPr>
                            <m:ctrlPr>
                              <a:rPr lang="en-US" sz="1200" i="1">
                                <a:solidFill>
                                  <a:schemeClr val="tx1">
                                    <a:lumMod val="75000"/>
                                    <a:lumOff val="25000"/>
                                  </a:schemeClr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sSupPr>
                          <m:e>
                            <m:d>
                              <m:dPr>
                                <m:ctrlPr>
                                  <a:rPr lang="en-US" sz="1200" i="1">
                                    <a:solidFill>
                                      <a:schemeClr val="tx1">
                                        <a:lumMod val="75000"/>
                                        <a:lumOff val="25000"/>
                                      </a:schemeClr>
                                    </a:solidFill>
                                    <a:latin typeface="Cambria Math" panose="02040503050406030204" pitchFamily="18" charset="0"/>
                                  </a:rPr>
                                </m:ctrlPr>
                              </m:dPr>
                              <m:e>
                                <m:f>
                                  <m:fPr>
                                    <m:ctrlPr>
                                      <a:rPr lang="en-US" sz="1200" i="1">
                                        <a:solidFill>
                                          <a:schemeClr val="tx1">
                                            <a:lumMod val="75000"/>
                                            <a:lumOff val="25000"/>
                                          </a:schemeClr>
                                        </a:solidFill>
                                        <a:latin typeface="Cambria Math" panose="02040503050406030204" pitchFamily="18" charset="0"/>
                                      </a:rPr>
                                    </m:ctrlPr>
                                  </m:fPr>
                                  <m:num>
                                    <m:sSub>
                                      <m:sSubPr>
                                        <m:ctrlPr>
                                          <a:rPr lang="en-US" sz="1200" i="1">
                                            <a:solidFill>
                                              <a:schemeClr val="tx1">
                                                <a:lumMod val="75000"/>
                                                <a:lumOff val="25000"/>
                                              </a:schemeClr>
                                            </a:solidFill>
                                            <a:latin typeface="Cambria Math" panose="02040503050406030204" pitchFamily="18" charset="0"/>
                                          </a:rPr>
                                        </m:ctrlPr>
                                      </m:sSubPr>
                                      <m:e>
                                        <m:r>
                                          <a:rPr lang="en-US" sz="1200" i="1">
                                            <a:solidFill>
                                              <a:schemeClr val="tx1">
                                                <a:lumMod val="75000"/>
                                                <a:lumOff val="25000"/>
                                              </a:schemeClr>
                                            </a:solidFill>
                                            <a:latin typeface="Cambria Math" panose="02040503050406030204" pitchFamily="18" charset="0"/>
                                          </a:rPr>
                                          <m:t>𝛽</m:t>
                                        </m:r>
                                      </m:e>
                                      <m:sub>
                                        <m:r>
                                          <a:rPr lang="en-US" sz="1200" i="1">
                                            <a:solidFill>
                                              <a:schemeClr val="tx1">
                                                <a:lumMod val="75000"/>
                                                <a:lumOff val="25000"/>
                                              </a:schemeClr>
                                            </a:solidFill>
                                            <a:latin typeface="Cambria Math" panose="02040503050406030204" pitchFamily="18" charset="0"/>
                                          </a:rPr>
                                          <m:t>𝜆</m:t>
                                        </m:r>
                                      </m:sub>
                                    </m:sSub>
                                  </m:num>
                                  <m:den>
                                    <m:sSub>
                                      <m:sSubPr>
                                        <m:ctrlPr>
                                          <a:rPr lang="en-US" sz="1200" i="1">
                                            <a:solidFill>
                                              <a:schemeClr val="tx1">
                                                <a:lumMod val="75000"/>
                                                <a:lumOff val="25000"/>
                                              </a:schemeClr>
                                            </a:solidFill>
                                            <a:latin typeface="Cambria Math" panose="02040503050406030204" pitchFamily="18" charset="0"/>
                                          </a:rPr>
                                        </m:ctrlPr>
                                      </m:sSubPr>
                                      <m:e>
                                        <m:r>
                                          <a:rPr lang="en-US" sz="1200" i="1">
                                            <a:solidFill>
                                              <a:schemeClr val="tx1">
                                                <a:lumMod val="75000"/>
                                                <a:lumOff val="25000"/>
                                              </a:schemeClr>
                                            </a:solidFill>
                                            <a:latin typeface="Cambria Math" panose="02040503050406030204" pitchFamily="18" charset="0"/>
                                          </a:rPr>
                                          <m:t>𝛽</m:t>
                                        </m:r>
                                      </m:e>
                                      <m:sub>
                                        <m:r>
                                          <a:rPr lang="en-US" sz="1200" b="0" i="1">
                                            <a:solidFill>
                                              <a:schemeClr val="tx1">
                                                <a:lumMod val="75000"/>
                                                <a:lumOff val="25000"/>
                                              </a:schemeClr>
                                            </a:solidFill>
                                            <a:latin typeface="Cambria Math" panose="02040503050406030204" pitchFamily="18" charset="0"/>
                                          </a:rPr>
                                          <m:t>𝑣</m:t>
                                        </m:r>
                                      </m:sub>
                                    </m:sSub>
                                  </m:den>
                                </m:f>
                              </m:e>
                            </m:d>
                          </m:e>
                          <m:sup>
                            <m:r>
                              <a:rPr lang="en-US" sz="1200" b="0" i="1">
                                <a:solidFill>
                                  <a:schemeClr val="tx1">
                                    <a:lumMod val="75000"/>
                                    <a:lumOff val="25000"/>
                                  </a:schemeClr>
                                </a:solidFill>
                                <a:latin typeface="Cambria Math" panose="02040503050406030204" pitchFamily="18" charset="0"/>
                              </a:rPr>
                              <m:t>2</m:t>
                            </m:r>
                          </m:sup>
                        </m:sSup>
                        <m:r>
                          <a:rPr lang="en-US" sz="1200" b="0" i="1">
                            <a:solidFill>
                              <a:schemeClr val="tx1">
                                <a:lumMod val="75000"/>
                                <a:lumOff val="25000"/>
                              </a:schemeClr>
                            </a:solidFill>
                            <a:latin typeface="Cambria Math" panose="02040503050406030204" pitchFamily="18" charset="0"/>
                          </a:rPr>
                          <m:t>+ </m:t>
                        </m:r>
                        <m:sSubSup>
                          <m:sSubSupPr>
                            <m:ctrlPr>
                              <a:rPr lang="en-US" sz="1200" b="0" i="1">
                                <a:solidFill>
                                  <a:schemeClr val="tx1">
                                    <a:lumMod val="75000"/>
                                    <a:lumOff val="25000"/>
                                  </a:schemeClr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sSubSupPr>
                          <m:e>
                            <m:r>
                              <a:rPr lang="en-US" sz="1200" i="1">
                                <a:solidFill>
                                  <a:schemeClr val="tx1">
                                    <a:lumMod val="75000"/>
                                    <a:lumOff val="25000"/>
                                  </a:schemeClr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𝛽</m:t>
                            </m:r>
                          </m:e>
                          <m:sub>
                            <m:r>
                              <a:rPr lang="en-US" sz="1200" b="0" i="1">
                                <a:solidFill>
                                  <a:schemeClr val="tx1">
                                    <a:lumMod val="75000"/>
                                    <a:lumOff val="25000"/>
                                  </a:schemeClr>
                                </a:solidFill>
                                <a:latin typeface="Cambria Math" panose="02040503050406030204" pitchFamily="18" charset="0"/>
                              </a:rPr>
                              <m:t>𝜆</m:t>
                            </m:r>
                          </m:sub>
                          <m:sup>
                            <m:r>
                              <a:rPr lang="en-US" sz="1200" b="0" i="1">
                                <a:solidFill>
                                  <a:schemeClr val="tx1">
                                    <a:lumMod val="75000"/>
                                    <a:lumOff val="25000"/>
                                  </a:schemeClr>
                                </a:solidFill>
                                <a:latin typeface="Cambria Math" panose="02040503050406030204" pitchFamily="18" charset="0"/>
                              </a:rPr>
                              <m:t>2</m:t>
                            </m:r>
                          </m:sup>
                        </m:sSubSup>
                      </m:e>
                    </m:rad>
                    <m:r>
                      <a:rPr lang="en-US" sz="1200" b="0" i="1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Cambria Math" panose="02040503050406030204" pitchFamily="18" charset="0"/>
                      </a:rPr>
                      <m:t> </m:t>
                    </m:r>
                  </m:oMath>
                </m:oMathPara>
              </a14:m>
              <a:endParaRPr lang="en-US" sz="1200">
                <a:solidFill>
                  <a:schemeClr val="tx1">
                    <a:lumMod val="75000"/>
                    <a:lumOff val="25000"/>
                  </a:schemeClr>
                </a:solidFill>
              </a:endParaRPr>
            </a:p>
          </xdr:txBody>
        </xdr:sp>
      </mc:Choice>
      <mc:Fallback xmlns="">
        <xdr:sp macro="" textlink="">
          <xdr:nvSpPr>
            <xdr:cNvPr id="45" name="TextBox 44">
              <a:extLst>
                <a:ext uri="{FF2B5EF4-FFF2-40B4-BE49-F238E27FC236}">
                  <a16:creationId xmlns:a16="http://schemas.microsoft.com/office/drawing/2014/main" id="{9F9C30C4-893A-474E-AB3D-A2CCFDBF3B5A}"/>
                </a:ext>
              </a:extLst>
            </xdr:cNvPr>
            <xdr:cNvSpPr txBox="1"/>
          </xdr:nvSpPr>
          <xdr:spPr>
            <a:xfrm>
              <a:off x="4184196" y="20514168"/>
              <a:ext cx="969496" cy="54566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>
              <a:spAutoFit/>
            </a:bodyPr>
            <a:lstStyle/>
            <a:p>
              <a:pPr/>
              <a:r>
                <a:rPr lang="en-US" sz="1200" i="0">
                  <a:solidFill>
                    <a:schemeClr val="tx1">
                      <a:lumMod val="75000"/>
                      <a:lumOff val="25000"/>
                    </a:schemeClr>
                  </a:solidFill>
                  <a:latin typeface="Cambria Math" panose="02040503050406030204" pitchFamily="18" charset="0"/>
                </a:rPr>
                <a:t>√((𝛽_𝜆/𝛽_</a:t>
              </a:r>
              <a:r>
                <a:rPr lang="en-US" sz="1200" b="0" i="0">
                  <a:solidFill>
                    <a:schemeClr val="tx1">
                      <a:lumMod val="75000"/>
                      <a:lumOff val="25000"/>
                    </a:schemeClr>
                  </a:solidFill>
                  <a:latin typeface="Cambria Math" panose="02040503050406030204" pitchFamily="18" charset="0"/>
                </a:rPr>
                <a:t>𝑣 )^2+ </a:t>
              </a:r>
              <a:r>
                <a:rPr lang="en-US" sz="1200" i="0">
                  <a:solidFill>
                    <a:schemeClr val="tx1">
                      <a:lumMod val="75000"/>
                      <a:lumOff val="25000"/>
                    </a:schemeClr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𝛽</a:t>
              </a:r>
              <a:r>
                <a:rPr lang="en-US" sz="1200" b="0" i="0">
                  <a:solidFill>
                    <a:schemeClr val="tx1">
                      <a:lumMod val="75000"/>
                      <a:lumOff val="25000"/>
                    </a:schemeClr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_</a:t>
              </a:r>
              <a:r>
                <a:rPr lang="en-US" sz="1200" b="0" i="0">
                  <a:solidFill>
                    <a:schemeClr val="tx1">
                      <a:lumMod val="75000"/>
                      <a:lumOff val="25000"/>
                    </a:schemeClr>
                  </a:solidFill>
                  <a:latin typeface="Cambria Math" panose="02040503050406030204" pitchFamily="18" charset="0"/>
                </a:rPr>
                <a:t>𝜆^2 )  </a:t>
              </a:r>
              <a:endParaRPr lang="en-US" sz="1200">
                <a:solidFill>
                  <a:schemeClr val="tx1">
                    <a:lumMod val="75000"/>
                    <a:lumOff val="25000"/>
                  </a:schemeClr>
                </a:solidFill>
              </a:endParaRPr>
            </a:p>
          </xdr:txBody>
        </xdr:sp>
      </mc:Fallback>
    </mc:AlternateContent>
    <xdr:clientData/>
  </xdr:oneCellAnchor>
  <xdr:oneCellAnchor>
    <xdr:from>
      <xdr:col>6</xdr:col>
      <xdr:colOff>477305</xdr:colOff>
      <xdr:row>102</xdr:row>
      <xdr:rowOff>71966</xdr:rowOff>
    </xdr:from>
    <xdr:ext cx="718609" cy="54821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6" name="TextBox 45">
              <a:extLst>
                <a:ext uri="{FF2B5EF4-FFF2-40B4-BE49-F238E27FC236}">
                  <a16:creationId xmlns:a16="http://schemas.microsoft.com/office/drawing/2014/main" id="{7CD73ACE-5A4C-4B78-A5CE-2960C981229A}"/>
                </a:ext>
              </a:extLst>
            </xdr:cNvPr>
            <xdr:cNvSpPr txBox="1"/>
          </xdr:nvSpPr>
          <xdr:spPr>
            <a:xfrm>
              <a:off x="9430805" y="38600591"/>
              <a:ext cx="718609" cy="54821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ctr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"/>
                  </m:oMathParaPr>
                  <m:oMath xmlns:m="http://schemas.openxmlformats.org/officeDocument/2006/math">
                    <m:f>
                      <m:fPr>
                        <m:ctrlPr>
                          <a:rPr lang="en-US" sz="1200" i="1">
                            <a:solidFill>
                              <a:schemeClr val="tx1">
                                <a:lumMod val="75000"/>
                                <a:lumOff val="25000"/>
                              </a:schemeClr>
                            </a:solidFill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en-US" sz="1200" i="1">
                                <a:solidFill>
                                  <a:schemeClr val="tx1">
                                    <a:lumMod val="75000"/>
                                    <a:lumOff val="25000"/>
                                  </a:schemeClr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en-US" sz="1200" b="0" i="1">
                                <a:solidFill>
                                  <a:schemeClr val="tx1">
                                    <a:lumMod val="75000"/>
                                    <a:lumOff val="25000"/>
                                  </a:schemeClr>
                                </a:solidFill>
                                <a:latin typeface="Cambria Math" panose="02040503050406030204" pitchFamily="18" charset="0"/>
                              </a:rPr>
                              <m:t>𝑙</m:t>
                            </m:r>
                          </m:e>
                          <m:sub>
                            <m:r>
                              <a:rPr lang="en-US" sz="1200" b="0" i="1">
                                <a:solidFill>
                                  <a:schemeClr val="tx1">
                                    <a:lumMod val="75000"/>
                                    <a:lumOff val="25000"/>
                                  </a:schemeClr>
                                </a:solidFill>
                                <a:latin typeface="Cambria Math" panose="02040503050406030204" pitchFamily="18" charset="0"/>
                              </a:rPr>
                              <m:t>𝑃</m:t>
                            </m:r>
                          </m:sub>
                        </m:sSub>
                      </m:num>
                      <m:den>
                        <m:r>
                          <a:rPr lang="en-US" sz="1200" b="0" i="1">
                            <a:solidFill>
                              <a:schemeClr val="tx1">
                                <a:lumMod val="75000"/>
                                <a:lumOff val="25000"/>
                              </a:schemeClr>
                            </a:solidFill>
                            <a:latin typeface="Cambria Math" panose="02040503050406030204" pitchFamily="18" charset="0"/>
                          </a:rPr>
                          <m:t>ƛ</m:t>
                        </m:r>
                      </m:den>
                    </m:f>
                  </m:oMath>
                </m:oMathPara>
              </a14:m>
              <a:endParaRPr lang="en-US" sz="1200">
                <a:solidFill>
                  <a:schemeClr val="tx1">
                    <a:lumMod val="75000"/>
                    <a:lumOff val="25000"/>
                  </a:schemeClr>
                </a:solidFill>
              </a:endParaRPr>
            </a:p>
          </xdr:txBody>
        </xdr:sp>
      </mc:Choice>
      <mc:Fallback xmlns="">
        <xdr:sp macro="" textlink="">
          <xdr:nvSpPr>
            <xdr:cNvPr id="46" name="TextBox 45">
              <a:extLst>
                <a:ext uri="{FF2B5EF4-FFF2-40B4-BE49-F238E27FC236}">
                  <a16:creationId xmlns:a16="http://schemas.microsoft.com/office/drawing/2014/main" id="{7CD73ACE-5A4C-4B78-A5CE-2960C981229A}"/>
                </a:ext>
              </a:extLst>
            </xdr:cNvPr>
            <xdr:cNvSpPr txBox="1"/>
          </xdr:nvSpPr>
          <xdr:spPr>
            <a:xfrm>
              <a:off x="9430805" y="38600591"/>
              <a:ext cx="718609" cy="54821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ctr">
              <a:noAutofit/>
            </a:bodyPr>
            <a:lstStyle/>
            <a:p>
              <a:pPr/>
              <a:r>
                <a:rPr lang="en-US" sz="1200" b="0" i="0">
                  <a:solidFill>
                    <a:schemeClr val="tx1">
                      <a:lumMod val="75000"/>
                      <a:lumOff val="25000"/>
                    </a:schemeClr>
                  </a:solidFill>
                  <a:latin typeface="Cambria Math" panose="02040503050406030204" pitchFamily="18" charset="0"/>
                </a:rPr>
                <a:t>𝑙_𝑃/ƛ</a:t>
              </a:r>
              <a:endParaRPr lang="en-US" sz="1200">
                <a:solidFill>
                  <a:schemeClr val="tx1">
                    <a:lumMod val="75000"/>
                    <a:lumOff val="25000"/>
                  </a:schemeClr>
                </a:solidFill>
              </a:endParaRPr>
            </a:p>
          </xdr:txBody>
        </xdr:sp>
      </mc:Fallback>
    </mc:AlternateContent>
    <xdr:clientData/>
  </xdr:oneCellAnchor>
  <xdr:oneCellAnchor>
    <xdr:from>
      <xdr:col>7</xdr:col>
      <xdr:colOff>495296</xdr:colOff>
      <xdr:row>102</xdr:row>
      <xdr:rowOff>71966</xdr:rowOff>
    </xdr:from>
    <xdr:ext cx="718609" cy="54821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7" name="TextBox 46">
              <a:extLst>
                <a:ext uri="{FF2B5EF4-FFF2-40B4-BE49-F238E27FC236}">
                  <a16:creationId xmlns:a16="http://schemas.microsoft.com/office/drawing/2014/main" id="{E5F06DC6-DB5D-4795-BE38-01536D9E34E8}"/>
                </a:ext>
              </a:extLst>
            </xdr:cNvPr>
            <xdr:cNvSpPr txBox="1"/>
          </xdr:nvSpPr>
          <xdr:spPr>
            <a:xfrm>
              <a:off x="11163296" y="38600591"/>
              <a:ext cx="718609" cy="54821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ctr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"/>
                  </m:oMathParaPr>
                  <m:oMath xmlns:m="http://schemas.openxmlformats.org/officeDocument/2006/math">
                    <m:f>
                      <m:fPr>
                        <m:ctrlPr>
                          <a:rPr lang="en-US" sz="1200" i="1">
                            <a:solidFill>
                              <a:schemeClr val="tx1">
                                <a:lumMod val="75000"/>
                                <a:lumOff val="25000"/>
                              </a:schemeClr>
                            </a:solidFill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en-US" sz="1200" i="1">
                                <a:solidFill>
                                  <a:schemeClr val="tx1">
                                    <a:lumMod val="75000"/>
                                    <a:lumOff val="25000"/>
                                  </a:schemeClr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en-US" sz="1200" b="0" i="1">
                                <a:solidFill>
                                  <a:schemeClr val="tx1">
                                    <a:lumMod val="75000"/>
                                    <a:lumOff val="25000"/>
                                  </a:schemeClr>
                                </a:solidFill>
                                <a:latin typeface="Cambria Math" panose="02040503050406030204" pitchFamily="18" charset="0"/>
                              </a:rPr>
                              <m:t>𝑚</m:t>
                            </m:r>
                          </m:e>
                          <m:sub>
                            <m:r>
                              <a:rPr lang="en-US" sz="1200" b="0" i="1">
                                <a:solidFill>
                                  <a:schemeClr val="tx1">
                                    <a:lumMod val="75000"/>
                                    <a:lumOff val="25000"/>
                                  </a:schemeClr>
                                </a:solidFill>
                                <a:latin typeface="Cambria Math" panose="02040503050406030204" pitchFamily="18" charset="0"/>
                              </a:rPr>
                              <m:t>0</m:t>
                            </m:r>
                          </m:sub>
                        </m:sSub>
                        <m:r>
                          <a:rPr lang="en-US" sz="1200" b="0" i="1">
                            <a:solidFill>
                              <a:schemeClr val="tx1">
                                <a:lumMod val="75000"/>
                                <a:lumOff val="25000"/>
                              </a:schemeClr>
                            </a:solidFill>
                            <a:latin typeface="Cambria Math" panose="02040503050406030204" pitchFamily="18" charset="0"/>
                          </a:rPr>
                          <m:t>𝑣</m:t>
                        </m:r>
                      </m:num>
                      <m:den>
                        <m:sSub>
                          <m:sSubPr>
                            <m:ctrlPr>
                              <a:rPr lang="en-US" sz="1200" i="1">
                                <a:solidFill>
                                  <a:schemeClr val="tx1">
                                    <a:lumMod val="75000"/>
                                    <a:lumOff val="25000"/>
                                  </a:schemeClr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en-US" sz="1200" b="0" i="1">
                                <a:solidFill>
                                  <a:schemeClr val="tx1">
                                    <a:lumMod val="75000"/>
                                    <a:lumOff val="25000"/>
                                  </a:schemeClr>
                                </a:solidFill>
                                <a:latin typeface="Cambria Math" panose="02040503050406030204" pitchFamily="18" charset="0"/>
                              </a:rPr>
                              <m:t>𝑚</m:t>
                            </m:r>
                          </m:e>
                          <m:sub>
                            <m:r>
                              <a:rPr lang="en-US" sz="1200" b="0" i="1">
                                <a:solidFill>
                                  <a:schemeClr val="tx1">
                                    <a:lumMod val="75000"/>
                                    <a:lumOff val="25000"/>
                                  </a:schemeClr>
                                </a:solidFill>
                                <a:latin typeface="Cambria Math" panose="02040503050406030204" pitchFamily="18" charset="0"/>
                              </a:rPr>
                              <m:t>𝑃</m:t>
                            </m:r>
                          </m:sub>
                        </m:sSub>
                        <m:r>
                          <a:rPr lang="en-US" sz="1200" b="0" i="1">
                            <a:solidFill>
                              <a:schemeClr val="tx1">
                                <a:lumMod val="75000"/>
                                <a:lumOff val="25000"/>
                              </a:schemeClr>
                            </a:solidFill>
                            <a:latin typeface="Cambria Math" panose="02040503050406030204" pitchFamily="18" charset="0"/>
                          </a:rPr>
                          <m:t>𝑐</m:t>
                        </m:r>
                      </m:den>
                    </m:f>
                  </m:oMath>
                </m:oMathPara>
              </a14:m>
              <a:endParaRPr lang="en-US" sz="1200">
                <a:solidFill>
                  <a:schemeClr val="tx1">
                    <a:lumMod val="75000"/>
                    <a:lumOff val="25000"/>
                  </a:schemeClr>
                </a:solidFill>
              </a:endParaRPr>
            </a:p>
          </xdr:txBody>
        </xdr:sp>
      </mc:Choice>
      <mc:Fallback xmlns="">
        <xdr:sp macro="" textlink="">
          <xdr:nvSpPr>
            <xdr:cNvPr id="47" name="TextBox 46">
              <a:extLst>
                <a:ext uri="{FF2B5EF4-FFF2-40B4-BE49-F238E27FC236}">
                  <a16:creationId xmlns:a16="http://schemas.microsoft.com/office/drawing/2014/main" id="{E5F06DC6-DB5D-4795-BE38-01536D9E34E8}"/>
                </a:ext>
              </a:extLst>
            </xdr:cNvPr>
            <xdr:cNvSpPr txBox="1"/>
          </xdr:nvSpPr>
          <xdr:spPr>
            <a:xfrm>
              <a:off x="11163296" y="38600591"/>
              <a:ext cx="718609" cy="54821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ctr">
              <a:noAutofit/>
            </a:bodyPr>
            <a:lstStyle/>
            <a:p>
              <a:pPr/>
              <a:r>
                <a:rPr lang="en-US" sz="1200" i="0">
                  <a:solidFill>
                    <a:schemeClr val="tx1">
                      <a:lumMod val="75000"/>
                      <a:lumOff val="25000"/>
                    </a:schemeClr>
                  </a:solidFill>
                  <a:latin typeface="Cambria Math" panose="02040503050406030204" pitchFamily="18" charset="0"/>
                </a:rPr>
                <a:t>(</a:t>
              </a:r>
              <a:r>
                <a:rPr lang="en-US" sz="1200" b="0" i="0">
                  <a:solidFill>
                    <a:schemeClr val="tx1">
                      <a:lumMod val="75000"/>
                      <a:lumOff val="25000"/>
                    </a:schemeClr>
                  </a:solidFill>
                  <a:latin typeface="Cambria Math" panose="02040503050406030204" pitchFamily="18" charset="0"/>
                </a:rPr>
                <a:t>𝑚_0 𝑣)/(𝑚_𝑃 𝑐)</a:t>
              </a:r>
              <a:endParaRPr lang="en-US" sz="1200">
                <a:solidFill>
                  <a:schemeClr val="tx1">
                    <a:lumMod val="75000"/>
                    <a:lumOff val="25000"/>
                  </a:schemeClr>
                </a:solidFill>
              </a:endParaRPr>
            </a:p>
          </xdr:txBody>
        </xdr:sp>
      </mc:Fallback>
    </mc:AlternateContent>
    <xdr:clientData/>
  </xdr:oneCellAnchor>
  <xdr:oneCellAnchor>
    <xdr:from>
      <xdr:col>2</xdr:col>
      <xdr:colOff>682542</xdr:colOff>
      <xdr:row>24</xdr:row>
      <xdr:rowOff>93654</xdr:rowOff>
    </xdr:from>
    <xdr:ext cx="346698" cy="545662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8" name="TextBox 47">
              <a:extLst>
                <a:ext uri="{FF2B5EF4-FFF2-40B4-BE49-F238E27FC236}">
                  <a16:creationId xmlns:a16="http://schemas.microsoft.com/office/drawing/2014/main" id="{76808631-D649-48BF-AE8E-079958D9A45F}"/>
                </a:ext>
              </a:extLst>
            </xdr:cNvPr>
            <xdr:cNvSpPr txBox="1"/>
          </xdr:nvSpPr>
          <xdr:spPr>
            <a:xfrm>
              <a:off x="2778042" y="9190029"/>
              <a:ext cx="346698" cy="54566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>
              <a:spAutoFit/>
            </a:bodyPr>
            <a:lstStyle/>
            <a:p>
              <a:pPr algn="ctr"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ad>
                      <m:radPr>
                        <m:degHide m:val="on"/>
                        <m:ctrlPr>
                          <a:rPr lang="en-US" sz="1200" i="1">
                            <a:solidFill>
                              <a:schemeClr val="tx1">
                                <a:lumMod val="75000"/>
                                <a:lumOff val="25000"/>
                              </a:schemeClr>
                            </a:solidFill>
                            <a:latin typeface="Cambria Math" panose="02040503050406030204" pitchFamily="18" charset="0"/>
                          </a:rPr>
                        </m:ctrlPr>
                      </m:radPr>
                      <m:deg/>
                      <m:e>
                        <m:f>
                          <m:fPr>
                            <m:ctrlPr>
                              <a:rPr lang="en-US" sz="1200" i="1">
                                <a:solidFill>
                                  <a:schemeClr val="tx1">
                                    <a:lumMod val="75000"/>
                                    <a:lumOff val="25000"/>
                                  </a:schemeClr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fPr>
                          <m:num>
                            <m:r>
                              <a:rPr lang="en-US" sz="1200" i="1">
                                <a:solidFill>
                                  <a:schemeClr val="tx1">
                                    <a:lumMod val="75000"/>
                                    <a:lumOff val="25000"/>
                                  </a:schemeClr>
                                </a:solidFill>
                                <a:latin typeface="Cambria Math" panose="02040503050406030204" pitchFamily="18" charset="0"/>
                              </a:rPr>
                              <m:t>ℏ</m:t>
                            </m:r>
                            <m:r>
                              <a:rPr lang="en-US" sz="1200" b="0" i="1">
                                <a:solidFill>
                                  <a:schemeClr val="tx1">
                                    <a:lumMod val="75000"/>
                                    <a:lumOff val="25000"/>
                                  </a:schemeClr>
                                </a:solidFill>
                                <a:latin typeface="Cambria Math" panose="02040503050406030204" pitchFamily="18" charset="0"/>
                              </a:rPr>
                              <m:t>𝐺</m:t>
                            </m:r>
                          </m:num>
                          <m:den>
                            <m:sSup>
                              <m:sSupPr>
                                <m:ctrlPr>
                                  <a:rPr lang="en-US" sz="1200" i="1">
                                    <a:solidFill>
                                      <a:schemeClr val="tx1">
                                        <a:lumMod val="75000"/>
                                        <a:lumOff val="25000"/>
                                      </a:schemeClr>
                                    </a:solidFill>
                                    <a:latin typeface="Cambria Math" panose="02040503050406030204" pitchFamily="18" charset="0"/>
                                  </a:rPr>
                                </m:ctrlPr>
                              </m:sSupPr>
                              <m:e>
                                <m:r>
                                  <a:rPr lang="en-US" sz="1200" b="0" i="1">
                                    <a:solidFill>
                                      <a:schemeClr val="tx1">
                                        <a:lumMod val="75000"/>
                                        <a:lumOff val="25000"/>
                                      </a:schemeClr>
                                    </a:solidFill>
                                    <a:latin typeface="Cambria Math" panose="02040503050406030204" pitchFamily="18" charset="0"/>
                                  </a:rPr>
                                  <m:t>𝑐</m:t>
                                </m:r>
                              </m:e>
                              <m:sup>
                                <m:r>
                                  <a:rPr lang="en-US" sz="1200" b="0" i="1">
                                    <a:solidFill>
                                      <a:schemeClr val="tx1">
                                        <a:lumMod val="75000"/>
                                        <a:lumOff val="25000"/>
                                      </a:schemeClr>
                                    </a:solidFill>
                                    <a:latin typeface="Cambria Math" panose="02040503050406030204" pitchFamily="18" charset="0"/>
                                  </a:rPr>
                                  <m:t>3</m:t>
                                </m:r>
                              </m:sup>
                            </m:sSup>
                          </m:den>
                        </m:f>
                      </m:e>
                    </m:rad>
                  </m:oMath>
                </m:oMathPara>
              </a14:m>
              <a:endParaRPr lang="en-US" sz="1200">
                <a:solidFill>
                  <a:schemeClr val="tx1">
                    <a:lumMod val="75000"/>
                    <a:lumOff val="25000"/>
                  </a:schemeClr>
                </a:solidFill>
              </a:endParaRPr>
            </a:p>
          </xdr:txBody>
        </xdr:sp>
      </mc:Choice>
      <mc:Fallback xmlns="">
        <xdr:sp macro="" textlink="">
          <xdr:nvSpPr>
            <xdr:cNvPr id="48" name="TextBox 47">
              <a:extLst>
                <a:ext uri="{FF2B5EF4-FFF2-40B4-BE49-F238E27FC236}">
                  <a16:creationId xmlns:a16="http://schemas.microsoft.com/office/drawing/2014/main" id="{76808631-D649-48BF-AE8E-079958D9A45F}"/>
                </a:ext>
              </a:extLst>
            </xdr:cNvPr>
            <xdr:cNvSpPr txBox="1"/>
          </xdr:nvSpPr>
          <xdr:spPr>
            <a:xfrm>
              <a:off x="2778042" y="9190029"/>
              <a:ext cx="346698" cy="54566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>
              <a:spAutoFit/>
            </a:bodyPr>
            <a:lstStyle/>
            <a:p>
              <a:pPr algn="ctr"/>
              <a:r>
                <a:rPr lang="en-US" sz="1200" i="0">
                  <a:solidFill>
                    <a:schemeClr val="tx1">
                      <a:lumMod val="75000"/>
                      <a:lumOff val="25000"/>
                    </a:schemeClr>
                  </a:solidFill>
                  <a:latin typeface="Cambria Math" panose="02040503050406030204" pitchFamily="18" charset="0"/>
                </a:rPr>
                <a:t>√(ℏ</a:t>
              </a:r>
              <a:r>
                <a:rPr lang="en-US" sz="1200" b="0" i="0">
                  <a:solidFill>
                    <a:schemeClr val="tx1">
                      <a:lumMod val="75000"/>
                      <a:lumOff val="25000"/>
                    </a:schemeClr>
                  </a:solidFill>
                  <a:latin typeface="Cambria Math" panose="02040503050406030204" pitchFamily="18" charset="0"/>
                </a:rPr>
                <a:t>𝐺/𝑐^3 )</a:t>
              </a:r>
              <a:endParaRPr lang="en-US" sz="1200">
                <a:solidFill>
                  <a:schemeClr val="tx1">
                    <a:lumMod val="75000"/>
                    <a:lumOff val="25000"/>
                  </a:schemeClr>
                </a:solidFill>
              </a:endParaRPr>
            </a:p>
          </xdr:txBody>
        </xdr:sp>
      </mc:Fallback>
    </mc:AlternateContent>
    <xdr:clientData/>
  </xdr:oneCellAnchor>
  <xdr:oneCellAnchor>
    <xdr:from>
      <xdr:col>2</xdr:col>
      <xdr:colOff>696553</xdr:colOff>
      <xdr:row>25</xdr:row>
      <xdr:rowOff>51321</xdr:rowOff>
    </xdr:from>
    <xdr:ext cx="318677" cy="545662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9" name="TextBox 48">
              <a:extLst>
                <a:ext uri="{FF2B5EF4-FFF2-40B4-BE49-F238E27FC236}">
                  <a16:creationId xmlns:a16="http://schemas.microsoft.com/office/drawing/2014/main" id="{37647665-38D7-429C-A8BA-925753B30B81}"/>
                </a:ext>
              </a:extLst>
            </xdr:cNvPr>
            <xdr:cNvSpPr txBox="1"/>
          </xdr:nvSpPr>
          <xdr:spPr>
            <a:xfrm>
              <a:off x="2792053" y="9843021"/>
              <a:ext cx="318677" cy="54566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>
              <a:spAutoFit/>
            </a:bodyPr>
            <a:lstStyle/>
            <a:p>
              <a:pPr algn="ctr"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ad>
                      <m:radPr>
                        <m:degHide m:val="on"/>
                        <m:ctrlPr>
                          <a:rPr lang="en-US" sz="1200" i="1">
                            <a:solidFill>
                              <a:schemeClr val="tx1">
                                <a:lumMod val="75000"/>
                                <a:lumOff val="25000"/>
                              </a:schemeClr>
                            </a:solidFill>
                            <a:latin typeface="Cambria Math" panose="02040503050406030204" pitchFamily="18" charset="0"/>
                          </a:rPr>
                        </m:ctrlPr>
                      </m:radPr>
                      <m:deg/>
                      <m:e>
                        <m:f>
                          <m:fPr>
                            <m:ctrlPr>
                              <a:rPr lang="en-US" sz="1200" i="1">
                                <a:solidFill>
                                  <a:schemeClr val="tx1">
                                    <a:lumMod val="75000"/>
                                    <a:lumOff val="25000"/>
                                  </a:schemeClr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fPr>
                          <m:num>
                            <m:r>
                              <a:rPr lang="en-US" sz="1200" i="1">
                                <a:solidFill>
                                  <a:schemeClr val="tx1">
                                    <a:lumMod val="75000"/>
                                    <a:lumOff val="25000"/>
                                  </a:schemeClr>
                                </a:solidFill>
                                <a:latin typeface="Cambria Math" panose="02040503050406030204" pitchFamily="18" charset="0"/>
                              </a:rPr>
                              <m:t>ℏ</m:t>
                            </m:r>
                            <m:r>
                              <a:rPr lang="en-US" sz="1200" b="0" i="1">
                                <a:solidFill>
                                  <a:schemeClr val="tx1">
                                    <a:lumMod val="75000"/>
                                    <a:lumOff val="25000"/>
                                  </a:schemeClr>
                                </a:solidFill>
                                <a:latin typeface="Cambria Math" panose="02040503050406030204" pitchFamily="18" charset="0"/>
                              </a:rPr>
                              <m:t>𝑐</m:t>
                            </m:r>
                          </m:num>
                          <m:den>
                            <m:r>
                              <a:rPr lang="en-US" sz="1200" b="0" i="1">
                                <a:solidFill>
                                  <a:schemeClr val="tx1">
                                    <a:lumMod val="75000"/>
                                    <a:lumOff val="25000"/>
                                  </a:schemeClr>
                                </a:solidFill>
                                <a:latin typeface="Cambria Math" panose="02040503050406030204" pitchFamily="18" charset="0"/>
                              </a:rPr>
                              <m:t>𝐺</m:t>
                            </m:r>
                          </m:den>
                        </m:f>
                      </m:e>
                    </m:rad>
                  </m:oMath>
                </m:oMathPara>
              </a14:m>
              <a:endParaRPr lang="en-US" sz="1200">
                <a:solidFill>
                  <a:schemeClr val="tx1">
                    <a:lumMod val="75000"/>
                    <a:lumOff val="25000"/>
                  </a:schemeClr>
                </a:solidFill>
              </a:endParaRPr>
            </a:p>
          </xdr:txBody>
        </xdr:sp>
      </mc:Choice>
      <mc:Fallback xmlns="">
        <xdr:sp macro="" textlink="">
          <xdr:nvSpPr>
            <xdr:cNvPr id="49" name="TextBox 48">
              <a:extLst>
                <a:ext uri="{FF2B5EF4-FFF2-40B4-BE49-F238E27FC236}">
                  <a16:creationId xmlns:a16="http://schemas.microsoft.com/office/drawing/2014/main" id="{37647665-38D7-429C-A8BA-925753B30B81}"/>
                </a:ext>
              </a:extLst>
            </xdr:cNvPr>
            <xdr:cNvSpPr txBox="1"/>
          </xdr:nvSpPr>
          <xdr:spPr>
            <a:xfrm>
              <a:off x="2792053" y="9843021"/>
              <a:ext cx="318677" cy="54566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>
              <a:spAutoFit/>
            </a:bodyPr>
            <a:lstStyle/>
            <a:p>
              <a:pPr algn="ctr"/>
              <a:r>
                <a:rPr lang="en-US" sz="1200" i="0">
                  <a:solidFill>
                    <a:schemeClr val="tx1">
                      <a:lumMod val="75000"/>
                      <a:lumOff val="25000"/>
                    </a:schemeClr>
                  </a:solidFill>
                  <a:latin typeface="Cambria Math" panose="02040503050406030204" pitchFamily="18" charset="0"/>
                </a:rPr>
                <a:t>√(ℏ</a:t>
              </a:r>
              <a:r>
                <a:rPr lang="en-US" sz="1200" b="0" i="0">
                  <a:solidFill>
                    <a:schemeClr val="tx1">
                      <a:lumMod val="75000"/>
                      <a:lumOff val="25000"/>
                    </a:schemeClr>
                  </a:solidFill>
                  <a:latin typeface="Cambria Math" panose="02040503050406030204" pitchFamily="18" charset="0"/>
                </a:rPr>
                <a:t>𝑐/𝐺)</a:t>
              </a:r>
              <a:endParaRPr lang="en-US" sz="1200">
                <a:solidFill>
                  <a:schemeClr val="tx1">
                    <a:lumMod val="75000"/>
                    <a:lumOff val="25000"/>
                  </a:schemeClr>
                </a:solidFill>
              </a:endParaRPr>
            </a:p>
          </xdr:txBody>
        </xdr:sp>
      </mc:Fallback>
    </mc:AlternateContent>
    <xdr:clientData/>
  </xdr:oneCellAnchor>
  <xdr:oneCellAnchor>
    <xdr:from>
      <xdr:col>2</xdr:col>
      <xdr:colOff>682542</xdr:colOff>
      <xdr:row>26</xdr:row>
      <xdr:rowOff>72488</xdr:rowOff>
    </xdr:from>
    <xdr:ext cx="346698" cy="545662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0" name="TextBox 49">
              <a:extLst>
                <a:ext uri="{FF2B5EF4-FFF2-40B4-BE49-F238E27FC236}">
                  <a16:creationId xmlns:a16="http://schemas.microsoft.com/office/drawing/2014/main" id="{DE72C981-3405-4AD9-A7AE-C5BC48AD13AF}"/>
                </a:ext>
              </a:extLst>
            </xdr:cNvPr>
            <xdr:cNvSpPr txBox="1"/>
          </xdr:nvSpPr>
          <xdr:spPr>
            <a:xfrm>
              <a:off x="2778042" y="10559513"/>
              <a:ext cx="346698" cy="54566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>
              <a:spAutoFit/>
            </a:bodyPr>
            <a:lstStyle/>
            <a:p>
              <a:pPr algn="ctr"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ad>
                      <m:radPr>
                        <m:degHide m:val="on"/>
                        <m:ctrlPr>
                          <a:rPr lang="en-US" sz="1200" i="1">
                            <a:solidFill>
                              <a:schemeClr val="tx1">
                                <a:lumMod val="75000"/>
                                <a:lumOff val="25000"/>
                              </a:schemeClr>
                            </a:solidFill>
                            <a:latin typeface="Cambria Math" panose="02040503050406030204" pitchFamily="18" charset="0"/>
                          </a:rPr>
                        </m:ctrlPr>
                      </m:radPr>
                      <m:deg/>
                      <m:e>
                        <m:f>
                          <m:fPr>
                            <m:ctrlPr>
                              <a:rPr lang="en-US" sz="1200" i="1">
                                <a:solidFill>
                                  <a:schemeClr val="tx1">
                                    <a:lumMod val="75000"/>
                                    <a:lumOff val="25000"/>
                                  </a:schemeClr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fPr>
                          <m:num>
                            <m:r>
                              <a:rPr lang="en-US" sz="1200" i="1">
                                <a:solidFill>
                                  <a:schemeClr val="tx1">
                                    <a:lumMod val="75000"/>
                                    <a:lumOff val="25000"/>
                                  </a:schemeClr>
                                </a:solidFill>
                                <a:latin typeface="Cambria Math" panose="02040503050406030204" pitchFamily="18" charset="0"/>
                              </a:rPr>
                              <m:t>ℏ</m:t>
                            </m:r>
                            <m:r>
                              <a:rPr lang="en-US" sz="1200" b="0" i="1">
                                <a:solidFill>
                                  <a:schemeClr val="tx1">
                                    <a:lumMod val="75000"/>
                                    <a:lumOff val="25000"/>
                                  </a:schemeClr>
                                </a:solidFill>
                                <a:latin typeface="Cambria Math" panose="02040503050406030204" pitchFamily="18" charset="0"/>
                              </a:rPr>
                              <m:t>𝐺</m:t>
                            </m:r>
                          </m:num>
                          <m:den>
                            <m:sSup>
                              <m:sSupPr>
                                <m:ctrlPr>
                                  <a:rPr lang="en-US" sz="1200" i="1">
                                    <a:solidFill>
                                      <a:schemeClr val="tx1">
                                        <a:lumMod val="75000"/>
                                        <a:lumOff val="25000"/>
                                      </a:schemeClr>
                                    </a:solidFill>
                                    <a:latin typeface="Cambria Math" panose="02040503050406030204" pitchFamily="18" charset="0"/>
                                  </a:rPr>
                                </m:ctrlPr>
                              </m:sSupPr>
                              <m:e>
                                <m:r>
                                  <a:rPr lang="en-US" sz="1200" b="0" i="1">
                                    <a:solidFill>
                                      <a:schemeClr val="tx1">
                                        <a:lumMod val="75000"/>
                                        <a:lumOff val="25000"/>
                                      </a:schemeClr>
                                    </a:solidFill>
                                    <a:latin typeface="Cambria Math" panose="02040503050406030204" pitchFamily="18" charset="0"/>
                                  </a:rPr>
                                  <m:t>𝑐</m:t>
                                </m:r>
                              </m:e>
                              <m:sup>
                                <m:r>
                                  <a:rPr lang="en-US" sz="1200" b="0" i="1">
                                    <a:solidFill>
                                      <a:schemeClr val="tx1">
                                        <a:lumMod val="75000"/>
                                        <a:lumOff val="25000"/>
                                      </a:schemeClr>
                                    </a:solidFill>
                                    <a:latin typeface="Cambria Math" panose="02040503050406030204" pitchFamily="18" charset="0"/>
                                  </a:rPr>
                                  <m:t>5</m:t>
                                </m:r>
                              </m:sup>
                            </m:sSup>
                          </m:den>
                        </m:f>
                      </m:e>
                    </m:rad>
                  </m:oMath>
                </m:oMathPara>
              </a14:m>
              <a:endParaRPr lang="en-US" sz="1200">
                <a:solidFill>
                  <a:schemeClr val="tx1">
                    <a:lumMod val="75000"/>
                    <a:lumOff val="25000"/>
                  </a:schemeClr>
                </a:solidFill>
              </a:endParaRPr>
            </a:p>
          </xdr:txBody>
        </xdr:sp>
      </mc:Choice>
      <mc:Fallback xmlns="">
        <xdr:sp macro="" textlink="">
          <xdr:nvSpPr>
            <xdr:cNvPr id="50" name="TextBox 49">
              <a:extLst>
                <a:ext uri="{FF2B5EF4-FFF2-40B4-BE49-F238E27FC236}">
                  <a16:creationId xmlns:a16="http://schemas.microsoft.com/office/drawing/2014/main" id="{DE72C981-3405-4AD9-A7AE-C5BC48AD13AF}"/>
                </a:ext>
              </a:extLst>
            </xdr:cNvPr>
            <xdr:cNvSpPr txBox="1"/>
          </xdr:nvSpPr>
          <xdr:spPr>
            <a:xfrm>
              <a:off x="2778042" y="10559513"/>
              <a:ext cx="346698" cy="54566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>
              <a:spAutoFit/>
            </a:bodyPr>
            <a:lstStyle/>
            <a:p>
              <a:pPr algn="ctr"/>
              <a:r>
                <a:rPr lang="en-US" sz="1200" i="0">
                  <a:solidFill>
                    <a:schemeClr val="tx1">
                      <a:lumMod val="75000"/>
                      <a:lumOff val="25000"/>
                    </a:schemeClr>
                  </a:solidFill>
                  <a:latin typeface="Cambria Math" panose="02040503050406030204" pitchFamily="18" charset="0"/>
                </a:rPr>
                <a:t>√(ℏ</a:t>
              </a:r>
              <a:r>
                <a:rPr lang="en-US" sz="1200" b="0" i="0">
                  <a:solidFill>
                    <a:schemeClr val="tx1">
                      <a:lumMod val="75000"/>
                      <a:lumOff val="25000"/>
                    </a:schemeClr>
                  </a:solidFill>
                  <a:latin typeface="Cambria Math" panose="02040503050406030204" pitchFamily="18" charset="0"/>
                </a:rPr>
                <a:t>𝐺/𝑐^5 )</a:t>
              </a:r>
              <a:endParaRPr lang="en-US" sz="1200">
                <a:solidFill>
                  <a:schemeClr val="tx1">
                    <a:lumMod val="75000"/>
                    <a:lumOff val="25000"/>
                  </a:schemeClr>
                </a:solidFill>
              </a:endParaRPr>
            </a:p>
          </xdr:txBody>
        </xdr:sp>
      </mc:Fallback>
    </mc:AlternateContent>
    <xdr:clientData/>
  </xdr:oneCellAnchor>
  <xdr:oneCellAnchor>
    <xdr:from>
      <xdr:col>3</xdr:col>
      <xdr:colOff>47550</xdr:colOff>
      <xdr:row>24</xdr:row>
      <xdr:rowOff>113090</xdr:rowOff>
    </xdr:from>
    <xdr:ext cx="1621366" cy="545662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1" name="TextBox 50">
              <a:extLst>
                <a:ext uri="{FF2B5EF4-FFF2-40B4-BE49-F238E27FC236}">
                  <a16:creationId xmlns:a16="http://schemas.microsoft.com/office/drawing/2014/main" id="{8ECC2D9F-482B-4D69-8141-B26E24BF4EEF}"/>
                </a:ext>
              </a:extLst>
            </xdr:cNvPr>
            <xdr:cNvSpPr txBox="1"/>
          </xdr:nvSpPr>
          <xdr:spPr>
            <a:xfrm>
              <a:off x="3857550" y="9209465"/>
              <a:ext cx="1621366" cy="54566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200" b="0" i="1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Cambria Math" panose="02040503050406030204" pitchFamily="18" charset="0"/>
                      </a:rPr>
                      <m:t> </m:t>
                    </m:r>
                    <m:rad>
                      <m:radPr>
                        <m:degHide m:val="on"/>
                        <m:ctrlPr>
                          <a:rPr lang="en-US" sz="1200" b="0" i="1">
                            <a:solidFill>
                              <a:schemeClr val="tx1">
                                <a:lumMod val="75000"/>
                                <a:lumOff val="25000"/>
                              </a:schemeClr>
                            </a:solidFill>
                            <a:latin typeface="Cambria Math" panose="02040503050406030204" pitchFamily="18" charset="0"/>
                          </a:rPr>
                        </m:ctrlPr>
                      </m:radPr>
                      <m:deg/>
                      <m:e>
                        <m:f>
                          <m:fPr>
                            <m:ctrlPr>
                              <a:rPr lang="en-US" sz="1200" b="0" i="1">
                                <a:solidFill>
                                  <a:schemeClr val="tx1">
                                    <a:lumMod val="75000"/>
                                    <a:lumOff val="25000"/>
                                  </a:schemeClr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fPr>
                          <m:num>
                            <m:sSubSup>
                              <m:sSubSupPr>
                                <m:ctrlPr>
                                  <a:rPr lang="en-US" sz="1200" b="0" i="1">
                                    <a:solidFill>
                                      <a:schemeClr val="tx1">
                                        <a:lumMod val="75000"/>
                                        <a:lumOff val="25000"/>
                                      </a:schemeClr>
                                    </a:solidFill>
                                    <a:latin typeface="Cambria Math" panose="02040503050406030204" pitchFamily="18" charset="0"/>
                                  </a:rPr>
                                </m:ctrlPr>
                              </m:sSubSupPr>
                              <m:e>
                                <m:r>
                                  <a:rPr lang="en-US" sz="1200" b="0" i="1">
                                    <a:solidFill>
                                      <a:schemeClr val="tx1">
                                        <a:lumMod val="75000"/>
                                        <a:lumOff val="25000"/>
                                      </a:schemeClr>
                                    </a:solidFill>
                                    <a:latin typeface="Cambria Math" panose="02040503050406030204" pitchFamily="18" charset="0"/>
                                  </a:rPr>
                                  <m:t>𝑙</m:t>
                                </m:r>
                              </m:e>
                              <m:sub>
                                <m:r>
                                  <a:rPr lang="en-US" sz="1200" b="0" i="1">
                                    <a:solidFill>
                                      <a:schemeClr val="tx1">
                                        <a:lumMod val="75000"/>
                                        <a:lumOff val="25000"/>
                                      </a:schemeClr>
                                    </a:solidFill>
                                    <a:latin typeface="Cambria Math" panose="02040503050406030204" pitchFamily="18" charset="0"/>
                                  </a:rPr>
                                  <m:t>𝑃</m:t>
                                </m:r>
                              </m:sub>
                              <m:sup>
                                <m:r>
                                  <a:rPr lang="en-US" sz="1200" b="0" i="1">
                                    <a:solidFill>
                                      <a:schemeClr val="tx1">
                                        <a:lumMod val="75000"/>
                                        <a:lumOff val="25000"/>
                                      </a:schemeClr>
                                    </a:solidFill>
                                    <a:latin typeface="Cambria Math" panose="02040503050406030204" pitchFamily="18" charset="0"/>
                                  </a:rPr>
                                  <m:t>2</m:t>
                                </m:r>
                              </m:sup>
                            </m:sSubSup>
                            <m:sSub>
                              <m:sSubPr>
                                <m:ctrlPr>
                                  <a:rPr lang="en-US" sz="1200" b="0" i="1">
                                    <a:solidFill>
                                      <a:schemeClr val="tx1">
                                        <a:lumMod val="75000"/>
                                        <a:lumOff val="25000"/>
                                      </a:schemeClr>
                                    </a:solidFill>
                                    <a:latin typeface="Cambria Math" panose="02040503050406030204" pitchFamily="18" charset="0"/>
                                  </a:rPr>
                                </m:ctrlPr>
                              </m:sSubPr>
                              <m:e>
                                <m:r>
                                  <a:rPr lang="en-US" sz="1200" b="0" i="1">
                                    <a:solidFill>
                                      <a:schemeClr val="tx1">
                                        <a:lumMod val="75000"/>
                                        <a:lumOff val="25000"/>
                                      </a:schemeClr>
                                    </a:solidFill>
                                    <a:latin typeface="Cambria Math" panose="02040503050406030204" pitchFamily="18" charset="0"/>
                                  </a:rPr>
                                  <m:t>𝑚</m:t>
                                </m:r>
                              </m:e>
                              <m:sub>
                                <m:r>
                                  <a:rPr lang="en-US" sz="1200" b="0" i="1">
                                    <a:solidFill>
                                      <a:schemeClr val="tx1">
                                        <a:lumMod val="75000"/>
                                        <a:lumOff val="25000"/>
                                      </a:schemeClr>
                                    </a:solidFill>
                                    <a:latin typeface="Cambria Math" panose="02040503050406030204" pitchFamily="18" charset="0"/>
                                  </a:rPr>
                                  <m:t>𝑃</m:t>
                                </m:r>
                              </m:sub>
                            </m:sSub>
                          </m:num>
                          <m:den>
                            <m:sSub>
                              <m:sSubPr>
                                <m:ctrlPr>
                                  <a:rPr lang="en-US" sz="1200" b="0" i="1">
                                    <a:solidFill>
                                      <a:schemeClr val="tx1">
                                        <a:lumMod val="75000"/>
                                        <a:lumOff val="25000"/>
                                      </a:schemeClr>
                                    </a:solidFill>
                                    <a:latin typeface="Cambria Math" panose="02040503050406030204" pitchFamily="18" charset="0"/>
                                  </a:rPr>
                                </m:ctrlPr>
                              </m:sSubPr>
                              <m:e>
                                <m:r>
                                  <a:rPr lang="en-US" sz="1200" b="0" i="1">
                                    <a:solidFill>
                                      <a:schemeClr val="tx1">
                                        <a:lumMod val="75000"/>
                                        <a:lumOff val="25000"/>
                                      </a:schemeClr>
                                    </a:solidFill>
                                    <a:latin typeface="Cambria Math" panose="02040503050406030204" pitchFamily="18" charset="0"/>
                                  </a:rPr>
                                  <m:t>𝑡</m:t>
                                </m:r>
                              </m:e>
                              <m:sub>
                                <m:r>
                                  <a:rPr lang="en-US" sz="1200" b="0" i="1">
                                    <a:solidFill>
                                      <a:schemeClr val="tx1">
                                        <a:lumMod val="75000"/>
                                        <a:lumOff val="25000"/>
                                      </a:schemeClr>
                                    </a:solidFill>
                                    <a:latin typeface="Cambria Math" panose="02040503050406030204" pitchFamily="18" charset="0"/>
                                  </a:rPr>
                                  <m:t>𝑃</m:t>
                                </m:r>
                              </m:sub>
                            </m:sSub>
                          </m:den>
                        </m:f>
                        <m:r>
                          <a:rPr lang="en-US" sz="1200" b="0" i="1">
                            <a:solidFill>
                              <a:schemeClr val="tx1">
                                <a:lumMod val="75000"/>
                                <a:lumOff val="25000"/>
                              </a:schemeClr>
                            </a:solidFill>
                            <a:latin typeface="Cambria Math" panose="02040503050406030204" pitchFamily="18" charset="0"/>
                          </a:rPr>
                          <m:t> </m:t>
                        </m:r>
                        <m:f>
                          <m:fPr>
                            <m:ctrlPr>
                              <a:rPr lang="en-US" sz="1200" b="0" i="1">
                                <a:solidFill>
                                  <a:schemeClr val="tx1">
                                    <a:lumMod val="75000"/>
                                    <a:lumOff val="25000"/>
                                  </a:schemeClr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fPr>
                          <m:num>
                            <m:sSubSup>
                              <m:sSubSupPr>
                                <m:ctrlPr>
                                  <a:rPr lang="en-US" sz="1200" b="0" i="1">
                                    <a:solidFill>
                                      <a:schemeClr val="tx1">
                                        <a:lumMod val="75000"/>
                                        <a:lumOff val="25000"/>
                                      </a:schemeClr>
                                    </a:solidFill>
                                    <a:latin typeface="Cambria Math" panose="02040503050406030204" pitchFamily="18" charset="0"/>
                                  </a:rPr>
                                </m:ctrlPr>
                              </m:sSubSupPr>
                              <m:e>
                                <m:r>
                                  <a:rPr lang="en-US" sz="1200" b="0" i="1">
                                    <a:solidFill>
                                      <a:schemeClr val="tx1">
                                        <a:lumMod val="75000"/>
                                        <a:lumOff val="25000"/>
                                      </a:schemeClr>
                                    </a:solidFill>
                                    <a:latin typeface="Cambria Math" panose="02040503050406030204" pitchFamily="18" charset="0"/>
                                  </a:rPr>
                                  <m:t>𝑙</m:t>
                                </m:r>
                              </m:e>
                              <m:sub>
                                <m:r>
                                  <a:rPr lang="en-US" sz="1200" b="0" i="1">
                                    <a:solidFill>
                                      <a:schemeClr val="tx1">
                                        <a:lumMod val="75000"/>
                                        <a:lumOff val="25000"/>
                                      </a:schemeClr>
                                    </a:solidFill>
                                    <a:latin typeface="Cambria Math" panose="02040503050406030204" pitchFamily="18" charset="0"/>
                                  </a:rPr>
                                  <m:t>𝑃</m:t>
                                </m:r>
                              </m:sub>
                              <m:sup>
                                <m:r>
                                  <a:rPr lang="en-US" sz="1200" b="0" i="1">
                                    <a:solidFill>
                                      <a:schemeClr val="tx1">
                                        <a:lumMod val="75000"/>
                                        <a:lumOff val="25000"/>
                                      </a:schemeClr>
                                    </a:solidFill>
                                    <a:latin typeface="Cambria Math" panose="02040503050406030204" pitchFamily="18" charset="0"/>
                                  </a:rPr>
                                  <m:t>3</m:t>
                                </m:r>
                              </m:sup>
                            </m:sSubSup>
                          </m:num>
                          <m:den>
                            <m:sSub>
                              <m:sSubPr>
                                <m:ctrlPr>
                                  <a:rPr lang="en-US" sz="1200" b="0" i="1">
                                    <a:solidFill>
                                      <a:schemeClr val="tx1">
                                        <a:lumMod val="75000"/>
                                        <a:lumOff val="25000"/>
                                      </a:schemeClr>
                                    </a:solidFill>
                                    <a:latin typeface="Cambria Math" panose="02040503050406030204" pitchFamily="18" charset="0"/>
                                  </a:rPr>
                                </m:ctrlPr>
                              </m:sSubPr>
                              <m:e>
                                <m:r>
                                  <a:rPr lang="en-US" sz="1200" b="0" i="1">
                                    <a:solidFill>
                                      <a:schemeClr val="tx1">
                                        <a:lumMod val="75000"/>
                                        <a:lumOff val="25000"/>
                                      </a:schemeClr>
                                    </a:solidFill>
                                    <a:latin typeface="Cambria Math" panose="02040503050406030204" pitchFamily="18" charset="0"/>
                                  </a:rPr>
                                  <m:t>𝑚</m:t>
                                </m:r>
                              </m:e>
                              <m:sub>
                                <m:r>
                                  <a:rPr lang="en-US" sz="1200" b="0" i="1">
                                    <a:solidFill>
                                      <a:schemeClr val="tx1">
                                        <a:lumMod val="75000"/>
                                        <a:lumOff val="25000"/>
                                      </a:schemeClr>
                                    </a:solidFill>
                                    <a:latin typeface="Cambria Math" panose="02040503050406030204" pitchFamily="18" charset="0"/>
                                  </a:rPr>
                                  <m:t>𝑃</m:t>
                                </m:r>
                              </m:sub>
                            </m:sSub>
                            <m:sSubSup>
                              <m:sSubSupPr>
                                <m:ctrlPr>
                                  <a:rPr lang="en-US" sz="1200" b="0" i="1">
                                    <a:solidFill>
                                      <a:schemeClr val="tx1">
                                        <a:lumMod val="75000"/>
                                        <a:lumOff val="25000"/>
                                      </a:schemeClr>
                                    </a:solidFill>
                                    <a:latin typeface="Cambria Math" panose="02040503050406030204" pitchFamily="18" charset="0"/>
                                  </a:rPr>
                                </m:ctrlPr>
                              </m:sSubSupPr>
                              <m:e>
                                <m:r>
                                  <a:rPr lang="en-US" sz="1200" b="0" i="1">
                                    <a:solidFill>
                                      <a:schemeClr val="tx1">
                                        <a:lumMod val="75000"/>
                                        <a:lumOff val="25000"/>
                                      </a:schemeClr>
                                    </a:solidFill>
                                    <a:latin typeface="Cambria Math" panose="02040503050406030204" pitchFamily="18" charset="0"/>
                                  </a:rPr>
                                  <m:t>𝑡</m:t>
                                </m:r>
                              </m:e>
                              <m:sub>
                                <m:r>
                                  <a:rPr lang="en-US" sz="1200" b="0" i="1">
                                    <a:solidFill>
                                      <a:schemeClr val="tx1">
                                        <a:lumMod val="75000"/>
                                        <a:lumOff val="25000"/>
                                      </a:schemeClr>
                                    </a:solidFill>
                                    <a:latin typeface="Cambria Math" panose="02040503050406030204" pitchFamily="18" charset="0"/>
                                  </a:rPr>
                                  <m:t>𝑃</m:t>
                                </m:r>
                              </m:sub>
                              <m:sup>
                                <m:r>
                                  <a:rPr lang="en-US" sz="1200" b="0" i="1">
                                    <a:solidFill>
                                      <a:schemeClr val="tx1">
                                        <a:lumMod val="75000"/>
                                        <a:lumOff val="25000"/>
                                      </a:schemeClr>
                                    </a:solidFill>
                                    <a:latin typeface="Cambria Math" panose="02040503050406030204" pitchFamily="18" charset="0"/>
                                  </a:rPr>
                                  <m:t>2</m:t>
                                </m:r>
                              </m:sup>
                            </m:sSubSup>
                          </m:den>
                        </m:f>
                        <m:r>
                          <a:rPr lang="en-US" sz="1200" b="0" i="1">
                            <a:solidFill>
                              <a:schemeClr val="tx1">
                                <a:lumMod val="75000"/>
                                <a:lumOff val="25000"/>
                              </a:schemeClr>
                            </a:solidFill>
                            <a:latin typeface="Cambria Math" panose="02040503050406030204" pitchFamily="18" charset="0"/>
                          </a:rPr>
                          <m:t> </m:t>
                        </m:r>
                        <m:f>
                          <m:fPr>
                            <m:ctrlPr>
                              <a:rPr lang="en-US" sz="1200" b="0" i="1">
                                <a:solidFill>
                                  <a:schemeClr val="tx1">
                                    <a:lumMod val="75000"/>
                                    <a:lumOff val="25000"/>
                                  </a:schemeClr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fPr>
                          <m:num>
                            <m:sSubSup>
                              <m:sSubSupPr>
                                <m:ctrlPr>
                                  <a:rPr lang="en-US" sz="1200" b="0" i="1">
                                    <a:solidFill>
                                      <a:schemeClr val="tx1">
                                        <a:lumMod val="75000"/>
                                        <a:lumOff val="25000"/>
                                      </a:schemeClr>
                                    </a:solidFill>
                                    <a:latin typeface="Cambria Math" panose="02040503050406030204" pitchFamily="18" charset="0"/>
                                  </a:rPr>
                                </m:ctrlPr>
                              </m:sSubSupPr>
                              <m:e>
                                <m:r>
                                  <a:rPr lang="en-US" sz="1200" b="0" i="1">
                                    <a:solidFill>
                                      <a:schemeClr val="tx1">
                                        <a:lumMod val="75000"/>
                                        <a:lumOff val="25000"/>
                                      </a:schemeClr>
                                    </a:solidFill>
                                    <a:latin typeface="Cambria Math" panose="02040503050406030204" pitchFamily="18" charset="0"/>
                                  </a:rPr>
                                  <m:t>𝑡</m:t>
                                </m:r>
                              </m:e>
                              <m:sub>
                                <m:r>
                                  <a:rPr lang="en-US" sz="1200" b="0" i="1">
                                    <a:solidFill>
                                      <a:schemeClr val="tx1">
                                        <a:lumMod val="75000"/>
                                        <a:lumOff val="25000"/>
                                      </a:schemeClr>
                                    </a:solidFill>
                                    <a:latin typeface="Cambria Math" panose="02040503050406030204" pitchFamily="18" charset="0"/>
                                  </a:rPr>
                                  <m:t>𝑃</m:t>
                                </m:r>
                              </m:sub>
                              <m:sup>
                                <m:r>
                                  <a:rPr lang="en-US" sz="1200" b="0" i="1">
                                    <a:solidFill>
                                      <a:schemeClr val="tx1">
                                        <a:lumMod val="75000"/>
                                        <a:lumOff val="25000"/>
                                      </a:schemeClr>
                                    </a:solidFill>
                                    <a:latin typeface="Cambria Math" panose="02040503050406030204" pitchFamily="18" charset="0"/>
                                  </a:rPr>
                                  <m:t>3</m:t>
                                </m:r>
                              </m:sup>
                            </m:sSubSup>
                          </m:num>
                          <m:den>
                            <m:sSubSup>
                              <m:sSubSupPr>
                                <m:ctrlPr>
                                  <a:rPr lang="en-US" sz="1200" b="0" i="1">
                                    <a:solidFill>
                                      <a:schemeClr val="tx1">
                                        <a:lumMod val="75000"/>
                                        <a:lumOff val="25000"/>
                                      </a:schemeClr>
                                    </a:solidFill>
                                    <a:latin typeface="Cambria Math" panose="02040503050406030204" pitchFamily="18" charset="0"/>
                                  </a:rPr>
                                </m:ctrlPr>
                              </m:sSubSupPr>
                              <m:e>
                                <m:r>
                                  <a:rPr lang="en-US" sz="1200" b="0" i="1">
                                    <a:solidFill>
                                      <a:schemeClr val="tx1">
                                        <a:lumMod val="75000"/>
                                        <a:lumOff val="25000"/>
                                      </a:schemeClr>
                                    </a:solidFill>
                                    <a:latin typeface="Cambria Math" panose="02040503050406030204" pitchFamily="18" charset="0"/>
                                  </a:rPr>
                                  <m:t>𝑙</m:t>
                                </m:r>
                              </m:e>
                              <m:sub>
                                <m:r>
                                  <a:rPr lang="en-US" sz="1200" b="0" i="1">
                                    <a:solidFill>
                                      <a:schemeClr val="tx1">
                                        <a:lumMod val="75000"/>
                                        <a:lumOff val="25000"/>
                                      </a:schemeClr>
                                    </a:solidFill>
                                    <a:latin typeface="Cambria Math" panose="02040503050406030204" pitchFamily="18" charset="0"/>
                                  </a:rPr>
                                  <m:t>𝑃</m:t>
                                </m:r>
                              </m:sub>
                              <m:sup>
                                <m:r>
                                  <a:rPr lang="en-US" sz="1200" b="0" i="1">
                                    <a:solidFill>
                                      <a:schemeClr val="tx1">
                                        <a:lumMod val="75000"/>
                                        <a:lumOff val="25000"/>
                                      </a:schemeClr>
                                    </a:solidFill>
                                    <a:latin typeface="Cambria Math" panose="02040503050406030204" pitchFamily="18" charset="0"/>
                                  </a:rPr>
                                  <m:t>3</m:t>
                                </m:r>
                              </m:sup>
                            </m:sSubSup>
                          </m:den>
                        </m:f>
                        <m:r>
                          <a:rPr lang="en-US" sz="1200" b="0" i="1">
                            <a:solidFill>
                              <a:schemeClr val="tx1">
                                <a:lumMod val="75000"/>
                                <a:lumOff val="25000"/>
                              </a:schemeClr>
                            </a:solidFill>
                            <a:latin typeface="Cambria Math" panose="02040503050406030204" pitchFamily="18" charset="0"/>
                          </a:rPr>
                          <m:t> </m:t>
                        </m:r>
                      </m:e>
                    </m:rad>
                    <m:r>
                      <a:rPr lang="en-US" sz="1200" b="0" i="1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Cambria Math" panose="02040503050406030204" pitchFamily="18" charset="0"/>
                      </a:rPr>
                      <m:t>= </m:t>
                    </m:r>
                    <m:sSub>
                      <m:sSubPr>
                        <m:ctrlPr>
                          <a:rPr lang="en-US" sz="1200" b="0" i="1">
                            <a:solidFill>
                              <a:schemeClr val="tx1">
                                <a:lumMod val="75000"/>
                                <a:lumOff val="25000"/>
                              </a:schemeClr>
                            </a:solidFill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200" b="0" i="1">
                            <a:solidFill>
                              <a:schemeClr val="tx1">
                                <a:lumMod val="75000"/>
                                <a:lumOff val="25000"/>
                              </a:schemeClr>
                            </a:solidFill>
                            <a:latin typeface="Cambria Math" panose="02040503050406030204" pitchFamily="18" charset="0"/>
                          </a:rPr>
                          <m:t>𝑙</m:t>
                        </m:r>
                      </m:e>
                      <m:sub>
                        <m:r>
                          <a:rPr lang="en-US" sz="1200" b="0" i="1">
                            <a:solidFill>
                              <a:schemeClr val="tx1">
                                <a:lumMod val="75000"/>
                                <a:lumOff val="25000"/>
                              </a:schemeClr>
                            </a:solidFill>
                            <a:latin typeface="Cambria Math" panose="02040503050406030204" pitchFamily="18" charset="0"/>
                          </a:rPr>
                          <m:t>𝑃</m:t>
                        </m:r>
                      </m:sub>
                    </m:sSub>
                    <m:r>
                      <a:rPr lang="en-US" sz="1200" b="0" i="1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Cambria Math" panose="02040503050406030204" pitchFamily="18" charset="0"/>
                      </a:rPr>
                      <m:t> </m:t>
                    </m:r>
                  </m:oMath>
                </m:oMathPara>
              </a14:m>
              <a:endParaRPr lang="en-US" sz="1100">
                <a:solidFill>
                  <a:schemeClr val="tx1">
                    <a:lumMod val="75000"/>
                    <a:lumOff val="25000"/>
                  </a:schemeClr>
                </a:solidFill>
              </a:endParaRPr>
            </a:p>
          </xdr:txBody>
        </xdr:sp>
      </mc:Choice>
      <mc:Fallback xmlns="">
        <xdr:sp macro="" textlink="">
          <xdr:nvSpPr>
            <xdr:cNvPr id="51" name="TextBox 50">
              <a:extLst>
                <a:ext uri="{FF2B5EF4-FFF2-40B4-BE49-F238E27FC236}">
                  <a16:creationId xmlns:a16="http://schemas.microsoft.com/office/drawing/2014/main" id="{8ECC2D9F-482B-4D69-8141-B26E24BF4EEF}"/>
                </a:ext>
              </a:extLst>
            </xdr:cNvPr>
            <xdr:cNvSpPr txBox="1"/>
          </xdr:nvSpPr>
          <xdr:spPr>
            <a:xfrm>
              <a:off x="3857550" y="9209465"/>
              <a:ext cx="1621366" cy="54566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n-US" sz="1200" b="0" i="0">
                  <a:solidFill>
                    <a:schemeClr val="tx1">
                      <a:lumMod val="75000"/>
                      <a:lumOff val="25000"/>
                    </a:schemeClr>
                  </a:solidFill>
                  <a:latin typeface="Cambria Math" panose="02040503050406030204" pitchFamily="18" charset="0"/>
                </a:rPr>
                <a:t> √((𝑙_𝑃^2 𝑚_𝑃)/𝑡_𝑃   (𝑙_𝑃^3)/(𝑚_𝑃 𝑡_𝑃^2 )  (𝑡_𝑃^3)/(𝑙_𝑃^3 )  )= 𝑙_𝑃  </a:t>
              </a:r>
              <a:endParaRPr lang="en-US" sz="1100">
                <a:solidFill>
                  <a:schemeClr val="tx1">
                    <a:lumMod val="75000"/>
                    <a:lumOff val="25000"/>
                  </a:schemeClr>
                </a:solidFill>
              </a:endParaRPr>
            </a:p>
          </xdr:txBody>
        </xdr:sp>
      </mc:Fallback>
    </mc:AlternateContent>
    <xdr:clientData/>
  </xdr:oneCellAnchor>
  <xdr:oneCellAnchor>
    <xdr:from>
      <xdr:col>3</xdr:col>
      <xdr:colOff>47550</xdr:colOff>
      <xdr:row>25</xdr:row>
      <xdr:rowOff>76351</xdr:rowOff>
    </xdr:from>
    <xdr:ext cx="1621366" cy="545662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2" name="TextBox 51">
              <a:extLst>
                <a:ext uri="{FF2B5EF4-FFF2-40B4-BE49-F238E27FC236}">
                  <a16:creationId xmlns:a16="http://schemas.microsoft.com/office/drawing/2014/main" id="{89757320-7621-4B57-A8C9-942923D411EB}"/>
                </a:ext>
              </a:extLst>
            </xdr:cNvPr>
            <xdr:cNvSpPr txBox="1"/>
          </xdr:nvSpPr>
          <xdr:spPr>
            <a:xfrm>
              <a:off x="3857550" y="9868051"/>
              <a:ext cx="1621366" cy="54566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200" b="0" i="1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Cambria Math" panose="02040503050406030204" pitchFamily="18" charset="0"/>
                      </a:rPr>
                      <m:t> </m:t>
                    </m:r>
                    <m:rad>
                      <m:radPr>
                        <m:degHide m:val="on"/>
                        <m:ctrlPr>
                          <a:rPr lang="en-US" sz="1200" b="0" i="1">
                            <a:solidFill>
                              <a:schemeClr val="tx1">
                                <a:lumMod val="75000"/>
                                <a:lumOff val="25000"/>
                              </a:schemeClr>
                            </a:solidFill>
                            <a:latin typeface="Cambria Math" panose="02040503050406030204" pitchFamily="18" charset="0"/>
                          </a:rPr>
                        </m:ctrlPr>
                      </m:radPr>
                      <m:deg/>
                      <m:e>
                        <m:f>
                          <m:fPr>
                            <m:ctrlPr>
                              <a:rPr lang="en-US" sz="1200" b="0" i="1">
                                <a:solidFill>
                                  <a:schemeClr val="tx1">
                                    <a:lumMod val="75000"/>
                                    <a:lumOff val="25000"/>
                                  </a:schemeClr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fPr>
                          <m:num>
                            <m:sSubSup>
                              <m:sSubSupPr>
                                <m:ctrlPr>
                                  <a:rPr lang="en-US" sz="1200" b="0" i="1">
                                    <a:solidFill>
                                      <a:schemeClr val="tx1">
                                        <a:lumMod val="75000"/>
                                        <a:lumOff val="25000"/>
                                      </a:schemeClr>
                                    </a:solidFill>
                                    <a:latin typeface="Cambria Math" panose="02040503050406030204" pitchFamily="18" charset="0"/>
                                  </a:rPr>
                                </m:ctrlPr>
                              </m:sSubSupPr>
                              <m:e>
                                <m:r>
                                  <a:rPr lang="en-US" sz="1200" b="0" i="1">
                                    <a:solidFill>
                                      <a:schemeClr val="tx1">
                                        <a:lumMod val="75000"/>
                                        <a:lumOff val="25000"/>
                                      </a:schemeClr>
                                    </a:solidFill>
                                    <a:latin typeface="Cambria Math" panose="02040503050406030204" pitchFamily="18" charset="0"/>
                                  </a:rPr>
                                  <m:t>𝑙</m:t>
                                </m:r>
                              </m:e>
                              <m:sub>
                                <m:r>
                                  <a:rPr lang="en-US" sz="1200" b="0" i="1">
                                    <a:solidFill>
                                      <a:schemeClr val="tx1">
                                        <a:lumMod val="75000"/>
                                        <a:lumOff val="25000"/>
                                      </a:schemeClr>
                                    </a:solidFill>
                                    <a:latin typeface="Cambria Math" panose="02040503050406030204" pitchFamily="18" charset="0"/>
                                  </a:rPr>
                                  <m:t>𝑃</m:t>
                                </m:r>
                              </m:sub>
                              <m:sup>
                                <m:r>
                                  <a:rPr lang="en-US" sz="1200" b="0" i="1">
                                    <a:solidFill>
                                      <a:schemeClr val="tx1">
                                        <a:lumMod val="75000"/>
                                        <a:lumOff val="25000"/>
                                      </a:schemeClr>
                                    </a:solidFill>
                                    <a:latin typeface="Cambria Math" panose="02040503050406030204" pitchFamily="18" charset="0"/>
                                  </a:rPr>
                                  <m:t>2</m:t>
                                </m:r>
                              </m:sup>
                            </m:sSubSup>
                            <m:sSub>
                              <m:sSubPr>
                                <m:ctrlPr>
                                  <a:rPr lang="en-US" sz="1200" b="0" i="1">
                                    <a:solidFill>
                                      <a:schemeClr val="tx1">
                                        <a:lumMod val="75000"/>
                                        <a:lumOff val="25000"/>
                                      </a:schemeClr>
                                    </a:solidFill>
                                    <a:latin typeface="Cambria Math" panose="02040503050406030204" pitchFamily="18" charset="0"/>
                                  </a:rPr>
                                </m:ctrlPr>
                              </m:sSubPr>
                              <m:e>
                                <m:r>
                                  <a:rPr lang="en-US" sz="1200" b="0" i="1">
                                    <a:solidFill>
                                      <a:schemeClr val="tx1">
                                        <a:lumMod val="75000"/>
                                        <a:lumOff val="25000"/>
                                      </a:schemeClr>
                                    </a:solidFill>
                                    <a:latin typeface="Cambria Math" panose="02040503050406030204" pitchFamily="18" charset="0"/>
                                  </a:rPr>
                                  <m:t>𝑚</m:t>
                                </m:r>
                              </m:e>
                              <m:sub>
                                <m:r>
                                  <a:rPr lang="en-US" sz="1200" b="0" i="1">
                                    <a:solidFill>
                                      <a:schemeClr val="tx1">
                                        <a:lumMod val="75000"/>
                                        <a:lumOff val="25000"/>
                                      </a:schemeClr>
                                    </a:solidFill>
                                    <a:latin typeface="Cambria Math" panose="02040503050406030204" pitchFamily="18" charset="0"/>
                                  </a:rPr>
                                  <m:t>𝑃</m:t>
                                </m:r>
                              </m:sub>
                            </m:sSub>
                          </m:num>
                          <m:den>
                            <m:sSub>
                              <m:sSubPr>
                                <m:ctrlPr>
                                  <a:rPr lang="en-US" sz="1200" b="0" i="1">
                                    <a:solidFill>
                                      <a:schemeClr val="tx1">
                                        <a:lumMod val="75000"/>
                                        <a:lumOff val="25000"/>
                                      </a:schemeClr>
                                    </a:solidFill>
                                    <a:latin typeface="Cambria Math" panose="02040503050406030204" pitchFamily="18" charset="0"/>
                                  </a:rPr>
                                </m:ctrlPr>
                              </m:sSubPr>
                              <m:e>
                                <m:r>
                                  <a:rPr lang="en-US" sz="1200" b="0" i="1">
                                    <a:solidFill>
                                      <a:schemeClr val="tx1">
                                        <a:lumMod val="75000"/>
                                        <a:lumOff val="25000"/>
                                      </a:schemeClr>
                                    </a:solidFill>
                                    <a:latin typeface="Cambria Math" panose="02040503050406030204" pitchFamily="18" charset="0"/>
                                  </a:rPr>
                                  <m:t>𝑡</m:t>
                                </m:r>
                              </m:e>
                              <m:sub>
                                <m:r>
                                  <a:rPr lang="en-US" sz="1200" b="0" i="1">
                                    <a:solidFill>
                                      <a:schemeClr val="tx1">
                                        <a:lumMod val="75000"/>
                                        <a:lumOff val="25000"/>
                                      </a:schemeClr>
                                    </a:solidFill>
                                    <a:latin typeface="Cambria Math" panose="02040503050406030204" pitchFamily="18" charset="0"/>
                                  </a:rPr>
                                  <m:t>𝑃</m:t>
                                </m:r>
                              </m:sub>
                            </m:sSub>
                          </m:den>
                        </m:f>
                        <m:r>
                          <a:rPr lang="en-US" sz="1200" b="0" i="1">
                            <a:solidFill>
                              <a:schemeClr val="tx1">
                                <a:lumMod val="75000"/>
                                <a:lumOff val="25000"/>
                              </a:schemeClr>
                            </a:solidFill>
                            <a:latin typeface="Cambria Math" panose="02040503050406030204" pitchFamily="18" charset="0"/>
                          </a:rPr>
                          <m:t> </m:t>
                        </m:r>
                        <m:f>
                          <m:fPr>
                            <m:ctrlPr>
                              <a:rPr lang="en-US" sz="1200" b="0" i="1">
                                <a:solidFill>
                                  <a:schemeClr val="tx1">
                                    <a:lumMod val="75000"/>
                                    <a:lumOff val="25000"/>
                                  </a:schemeClr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fPr>
                          <m:num>
                            <m:sSub>
                              <m:sSubPr>
                                <m:ctrlPr>
                                  <a:rPr lang="en-US" sz="1200" b="0" i="1">
                                    <a:solidFill>
                                      <a:schemeClr val="tx1">
                                        <a:lumMod val="75000"/>
                                        <a:lumOff val="25000"/>
                                      </a:schemeClr>
                                    </a:solidFill>
                                    <a:latin typeface="Cambria Math" panose="02040503050406030204" pitchFamily="18" charset="0"/>
                                  </a:rPr>
                                </m:ctrlPr>
                              </m:sSubPr>
                              <m:e>
                                <m:r>
                                  <a:rPr lang="en-US" sz="1200" b="0" i="1">
                                    <a:solidFill>
                                      <a:schemeClr val="tx1">
                                        <a:lumMod val="75000"/>
                                        <a:lumOff val="25000"/>
                                      </a:schemeClr>
                                    </a:solidFill>
                                    <a:latin typeface="Cambria Math" panose="02040503050406030204" pitchFamily="18" charset="0"/>
                                  </a:rPr>
                                  <m:t>𝑙</m:t>
                                </m:r>
                              </m:e>
                              <m:sub>
                                <m:r>
                                  <a:rPr lang="en-US" sz="1200" b="0" i="1">
                                    <a:solidFill>
                                      <a:schemeClr val="tx1">
                                        <a:lumMod val="75000"/>
                                        <a:lumOff val="25000"/>
                                      </a:schemeClr>
                                    </a:solidFill>
                                    <a:latin typeface="Cambria Math" panose="02040503050406030204" pitchFamily="18" charset="0"/>
                                  </a:rPr>
                                  <m:t>𝑃</m:t>
                                </m:r>
                              </m:sub>
                            </m:sSub>
                          </m:num>
                          <m:den>
                            <m:sSub>
                              <m:sSubPr>
                                <m:ctrlPr>
                                  <a:rPr lang="en-US" sz="1200" b="0" i="1">
                                    <a:solidFill>
                                      <a:schemeClr val="tx1">
                                        <a:lumMod val="75000"/>
                                        <a:lumOff val="25000"/>
                                      </a:schemeClr>
                                    </a:solidFill>
                                    <a:latin typeface="Cambria Math" panose="02040503050406030204" pitchFamily="18" charset="0"/>
                                  </a:rPr>
                                </m:ctrlPr>
                              </m:sSubPr>
                              <m:e>
                                <m:r>
                                  <a:rPr lang="en-US" sz="1200" b="0" i="1">
                                    <a:solidFill>
                                      <a:schemeClr val="tx1">
                                        <a:lumMod val="75000"/>
                                        <a:lumOff val="25000"/>
                                      </a:schemeClr>
                                    </a:solidFill>
                                    <a:latin typeface="Cambria Math" panose="02040503050406030204" pitchFamily="18" charset="0"/>
                                  </a:rPr>
                                  <m:t>𝑡</m:t>
                                </m:r>
                              </m:e>
                              <m:sub>
                                <m:r>
                                  <a:rPr lang="en-US" sz="1200" b="0" i="1">
                                    <a:solidFill>
                                      <a:schemeClr val="tx1">
                                        <a:lumMod val="75000"/>
                                        <a:lumOff val="25000"/>
                                      </a:schemeClr>
                                    </a:solidFill>
                                    <a:latin typeface="Cambria Math" panose="02040503050406030204" pitchFamily="18" charset="0"/>
                                  </a:rPr>
                                  <m:t>𝑃</m:t>
                                </m:r>
                              </m:sub>
                            </m:sSub>
                          </m:den>
                        </m:f>
                        <m:r>
                          <a:rPr lang="en-US" sz="1200" b="0" i="1">
                            <a:solidFill>
                              <a:schemeClr val="tx1">
                                <a:lumMod val="75000"/>
                                <a:lumOff val="25000"/>
                              </a:schemeClr>
                            </a:solidFill>
                            <a:latin typeface="Cambria Math" panose="02040503050406030204" pitchFamily="18" charset="0"/>
                          </a:rPr>
                          <m:t> </m:t>
                        </m:r>
                        <m:f>
                          <m:fPr>
                            <m:ctrlPr>
                              <a:rPr lang="en-US" sz="1200" b="0" i="1">
                                <a:solidFill>
                                  <a:schemeClr val="tx1">
                                    <a:lumMod val="75000"/>
                                    <a:lumOff val="25000"/>
                                  </a:schemeClr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fPr>
                          <m:num>
                            <m:sSub>
                              <m:sSubPr>
                                <m:ctrlPr>
                                  <a:rPr lang="en-US" sz="1200" b="0" i="1">
                                    <a:solidFill>
                                      <a:schemeClr val="tx1">
                                        <a:lumMod val="75000"/>
                                        <a:lumOff val="25000"/>
                                      </a:schemeClr>
                                    </a:solidFill>
                                    <a:latin typeface="Cambria Math" panose="02040503050406030204" pitchFamily="18" charset="0"/>
                                  </a:rPr>
                                </m:ctrlPr>
                              </m:sSubPr>
                              <m:e>
                                <m:r>
                                  <a:rPr lang="en-US" sz="1200" b="0" i="1">
                                    <a:solidFill>
                                      <a:schemeClr val="tx1">
                                        <a:lumMod val="75000"/>
                                        <a:lumOff val="25000"/>
                                      </a:schemeClr>
                                    </a:solidFill>
                                    <a:latin typeface="Cambria Math" panose="02040503050406030204" pitchFamily="18" charset="0"/>
                                  </a:rPr>
                                  <m:t>𝑚</m:t>
                                </m:r>
                              </m:e>
                              <m:sub>
                                <m:r>
                                  <a:rPr lang="en-US" sz="1200" b="0" i="1">
                                    <a:solidFill>
                                      <a:schemeClr val="tx1">
                                        <a:lumMod val="75000"/>
                                        <a:lumOff val="25000"/>
                                      </a:schemeClr>
                                    </a:solidFill>
                                    <a:latin typeface="Cambria Math" panose="02040503050406030204" pitchFamily="18" charset="0"/>
                                  </a:rPr>
                                  <m:t>𝑃</m:t>
                                </m:r>
                              </m:sub>
                            </m:sSub>
                            <m:sSubSup>
                              <m:sSubSupPr>
                                <m:ctrlPr>
                                  <a:rPr lang="en-US" sz="1200" b="0" i="1">
                                    <a:solidFill>
                                      <a:schemeClr val="tx1">
                                        <a:lumMod val="75000"/>
                                        <a:lumOff val="25000"/>
                                      </a:schemeClr>
                                    </a:solidFill>
                                    <a:latin typeface="Cambria Math" panose="02040503050406030204" pitchFamily="18" charset="0"/>
                                  </a:rPr>
                                </m:ctrlPr>
                              </m:sSubSupPr>
                              <m:e>
                                <m:r>
                                  <a:rPr lang="en-US" sz="1200" b="0" i="1">
                                    <a:solidFill>
                                      <a:schemeClr val="tx1">
                                        <a:lumMod val="75000"/>
                                        <a:lumOff val="25000"/>
                                      </a:schemeClr>
                                    </a:solidFill>
                                    <a:latin typeface="Cambria Math" panose="02040503050406030204" pitchFamily="18" charset="0"/>
                                  </a:rPr>
                                  <m:t>𝑡</m:t>
                                </m:r>
                              </m:e>
                              <m:sub>
                                <m:r>
                                  <a:rPr lang="en-US" sz="1200" b="0" i="1">
                                    <a:solidFill>
                                      <a:schemeClr val="tx1">
                                        <a:lumMod val="75000"/>
                                        <a:lumOff val="25000"/>
                                      </a:schemeClr>
                                    </a:solidFill>
                                    <a:latin typeface="Cambria Math" panose="02040503050406030204" pitchFamily="18" charset="0"/>
                                  </a:rPr>
                                  <m:t>𝑃</m:t>
                                </m:r>
                              </m:sub>
                              <m:sup>
                                <m:r>
                                  <a:rPr lang="en-US" sz="1200" b="0" i="1">
                                    <a:solidFill>
                                      <a:schemeClr val="tx1">
                                        <a:lumMod val="75000"/>
                                        <a:lumOff val="25000"/>
                                      </a:schemeClr>
                                    </a:solidFill>
                                    <a:latin typeface="Cambria Math" panose="02040503050406030204" pitchFamily="18" charset="0"/>
                                  </a:rPr>
                                  <m:t>2</m:t>
                                </m:r>
                              </m:sup>
                            </m:sSubSup>
                          </m:num>
                          <m:den>
                            <m:sSubSup>
                              <m:sSubSupPr>
                                <m:ctrlPr>
                                  <a:rPr lang="en-US" sz="1200" b="0" i="1">
                                    <a:solidFill>
                                      <a:schemeClr val="tx1">
                                        <a:lumMod val="75000"/>
                                        <a:lumOff val="25000"/>
                                      </a:schemeClr>
                                    </a:solidFill>
                                    <a:latin typeface="Cambria Math" panose="02040503050406030204" pitchFamily="18" charset="0"/>
                                  </a:rPr>
                                </m:ctrlPr>
                              </m:sSubSupPr>
                              <m:e>
                                <m:r>
                                  <a:rPr lang="en-US" sz="1200" b="0" i="1">
                                    <a:solidFill>
                                      <a:schemeClr val="tx1">
                                        <a:lumMod val="75000"/>
                                        <a:lumOff val="25000"/>
                                      </a:schemeClr>
                                    </a:solidFill>
                                    <a:latin typeface="Cambria Math" panose="02040503050406030204" pitchFamily="18" charset="0"/>
                                  </a:rPr>
                                  <m:t>𝑙</m:t>
                                </m:r>
                              </m:e>
                              <m:sub>
                                <m:r>
                                  <a:rPr lang="en-US" sz="1200" b="0" i="1">
                                    <a:solidFill>
                                      <a:schemeClr val="tx1">
                                        <a:lumMod val="75000"/>
                                        <a:lumOff val="25000"/>
                                      </a:schemeClr>
                                    </a:solidFill>
                                    <a:latin typeface="Cambria Math" panose="02040503050406030204" pitchFamily="18" charset="0"/>
                                  </a:rPr>
                                  <m:t>𝑃</m:t>
                                </m:r>
                              </m:sub>
                              <m:sup>
                                <m:r>
                                  <a:rPr lang="en-US" sz="1200" b="0" i="1">
                                    <a:solidFill>
                                      <a:schemeClr val="tx1">
                                        <a:lumMod val="75000"/>
                                        <a:lumOff val="25000"/>
                                      </a:schemeClr>
                                    </a:solidFill>
                                    <a:latin typeface="Cambria Math" panose="02040503050406030204" pitchFamily="18" charset="0"/>
                                  </a:rPr>
                                  <m:t>3</m:t>
                                </m:r>
                              </m:sup>
                            </m:sSubSup>
                          </m:den>
                        </m:f>
                      </m:e>
                    </m:rad>
                    <m:r>
                      <a:rPr lang="en-US" sz="1200" b="0" i="1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Cambria Math" panose="02040503050406030204" pitchFamily="18" charset="0"/>
                      </a:rPr>
                      <m:t>=</m:t>
                    </m:r>
                    <m:sSub>
                      <m:sSubPr>
                        <m:ctrlPr>
                          <a:rPr lang="en-US" sz="1200" b="0" i="1">
                            <a:solidFill>
                              <a:schemeClr val="tx1">
                                <a:lumMod val="75000"/>
                                <a:lumOff val="25000"/>
                              </a:schemeClr>
                            </a:solidFill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200" b="0" i="1">
                            <a:solidFill>
                              <a:schemeClr val="tx1">
                                <a:lumMod val="75000"/>
                                <a:lumOff val="25000"/>
                              </a:schemeClr>
                            </a:solidFill>
                            <a:latin typeface="Cambria Math" panose="02040503050406030204" pitchFamily="18" charset="0"/>
                          </a:rPr>
                          <m:t>𝑚</m:t>
                        </m:r>
                      </m:e>
                      <m:sub>
                        <m:r>
                          <a:rPr lang="en-US" sz="1200" b="0" i="1">
                            <a:solidFill>
                              <a:schemeClr val="tx1">
                                <a:lumMod val="75000"/>
                                <a:lumOff val="25000"/>
                              </a:schemeClr>
                            </a:solidFill>
                            <a:latin typeface="Cambria Math" panose="02040503050406030204" pitchFamily="18" charset="0"/>
                          </a:rPr>
                          <m:t>𝑃</m:t>
                        </m:r>
                      </m:sub>
                    </m:sSub>
                    <m:r>
                      <a:rPr lang="en-US" sz="1200" b="0" i="1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Cambria Math" panose="02040503050406030204" pitchFamily="18" charset="0"/>
                      </a:rPr>
                      <m:t> </m:t>
                    </m:r>
                  </m:oMath>
                </m:oMathPara>
              </a14:m>
              <a:endParaRPr lang="en-US" sz="1100">
                <a:solidFill>
                  <a:schemeClr val="tx1">
                    <a:lumMod val="75000"/>
                    <a:lumOff val="25000"/>
                  </a:schemeClr>
                </a:solidFill>
              </a:endParaRPr>
            </a:p>
          </xdr:txBody>
        </xdr:sp>
      </mc:Choice>
      <mc:Fallback xmlns="">
        <xdr:sp macro="" textlink="">
          <xdr:nvSpPr>
            <xdr:cNvPr id="52" name="TextBox 51">
              <a:extLst>
                <a:ext uri="{FF2B5EF4-FFF2-40B4-BE49-F238E27FC236}">
                  <a16:creationId xmlns:a16="http://schemas.microsoft.com/office/drawing/2014/main" id="{89757320-7621-4B57-A8C9-942923D411EB}"/>
                </a:ext>
              </a:extLst>
            </xdr:cNvPr>
            <xdr:cNvSpPr txBox="1"/>
          </xdr:nvSpPr>
          <xdr:spPr>
            <a:xfrm>
              <a:off x="3857550" y="9868051"/>
              <a:ext cx="1621366" cy="54566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n-US" sz="1200" b="0" i="0">
                  <a:solidFill>
                    <a:schemeClr val="tx1">
                      <a:lumMod val="75000"/>
                      <a:lumOff val="25000"/>
                    </a:schemeClr>
                  </a:solidFill>
                  <a:latin typeface="Cambria Math" panose="02040503050406030204" pitchFamily="18" charset="0"/>
                </a:rPr>
                <a:t> √((𝑙_𝑃^2 𝑚_𝑃)/𝑡_𝑃   𝑙_𝑃/𝑡_𝑃   (𝑚_𝑃 𝑡_𝑃^2)/(𝑙_𝑃^3 ))=𝑚_𝑃  </a:t>
              </a:r>
              <a:endParaRPr lang="en-US" sz="1100">
                <a:solidFill>
                  <a:schemeClr val="tx1">
                    <a:lumMod val="75000"/>
                    <a:lumOff val="25000"/>
                  </a:schemeClr>
                </a:solidFill>
              </a:endParaRPr>
            </a:p>
          </xdr:txBody>
        </xdr:sp>
      </mc:Fallback>
    </mc:AlternateContent>
    <xdr:clientData/>
  </xdr:oneCellAnchor>
  <xdr:oneCellAnchor>
    <xdr:from>
      <xdr:col>3</xdr:col>
      <xdr:colOff>47550</xdr:colOff>
      <xdr:row>26</xdr:row>
      <xdr:rowOff>80433</xdr:rowOff>
    </xdr:from>
    <xdr:ext cx="1621366" cy="545662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3" name="TextBox 52">
              <a:extLst>
                <a:ext uri="{FF2B5EF4-FFF2-40B4-BE49-F238E27FC236}">
                  <a16:creationId xmlns:a16="http://schemas.microsoft.com/office/drawing/2014/main" id="{E581617D-9E34-4E52-9D35-9E53EC7A19A8}"/>
                </a:ext>
              </a:extLst>
            </xdr:cNvPr>
            <xdr:cNvSpPr txBox="1"/>
          </xdr:nvSpPr>
          <xdr:spPr>
            <a:xfrm>
              <a:off x="3857550" y="10567458"/>
              <a:ext cx="1621366" cy="54566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200" b="0" i="1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Cambria Math" panose="02040503050406030204" pitchFamily="18" charset="0"/>
                      </a:rPr>
                      <m:t> </m:t>
                    </m:r>
                    <m:rad>
                      <m:radPr>
                        <m:degHide m:val="on"/>
                        <m:ctrlPr>
                          <a:rPr lang="en-US" sz="1200" b="0" i="1">
                            <a:solidFill>
                              <a:schemeClr val="tx1">
                                <a:lumMod val="75000"/>
                                <a:lumOff val="25000"/>
                              </a:schemeClr>
                            </a:solidFill>
                            <a:latin typeface="Cambria Math" panose="02040503050406030204" pitchFamily="18" charset="0"/>
                          </a:rPr>
                        </m:ctrlPr>
                      </m:radPr>
                      <m:deg/>
                      <m:e>
                        <m:f>
                          <m:fPr>
                            <m:ctrlPr>
                              <a:rPr lang="en-US" sz="1200" b="0" i="1">
                                <a:solidFill>
                                  <a:schemeClr val="tx1">
                                    <a:lumMod val="75000"/>
                                    <a:lumOff val="25000"/>
                                  </a:schemeClr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fPr>
                          <m:num>
                            <m:sSubSup>
                              <m:sSubSupPr>
                                <m:ctrlPr>
                                  <a:rPr lang="en-US" sz="1200" b="0" i="1">
                                    <a:solidFill>
                                      <a:schemeClr val="tx1">
                                        <a:lumMod val="75000"/>
                                        <a:lumOff val="25000"/>
                                      </a:schemeClr>
                                    </a:solidFill>
                                    <a:latin typeface="Cambria Math" panose="02040503050406030204" pitchFamily="18" charset="0"/>
                                  </a:rPr>
                                </m:ctrlPr>
                              </m:sSubSupPr>
                              <m:e>
                                <m:r>
                                  <a:rPr lang="en-US" sz="1200" b="0" i="1">
                                    <a:solidFill>
                                      <a:schemeClr val="tx1">
                                        <a:lumMod val="75000"/>
                                        <a:lumOff val="25000"/>
                                      </a:schemeClr>
                                    </a:solidFill>
                                    <a:latin typeface="Cambria Math" panose="02040503050406030204" pitchFamily="18" charset="0"/>
                                  </a:rPr>
                                  <m:t>𝑙</m:t>
                                </m:r>
                              </m:e>
                              <m:sub>
                                <m:r>
                                  <a:rPr lang="en-US" sz="1200" b="0" i="1">
                                    <a:solidFill>
                                      <a:schemeClr val="tx1">
                                        <a:lumMod val="75000"/>
                                        <a:lumOff val="25000"/>
                                      </a:schemeClr>
                                    </a:solidFill>
                                    <a:latin typeface="Cambria Math" panose="02040503050406030204" pitchFamily="18" charset="0"/>
                                  </a:rPr>
                                  <m:t>𝑃</m:t>
                                </m:r>
                              </m:sub>
                              <m:sup>
                                <m:r>
                                  <a:rPr lang="en-US" sz="1200" b="0" i="1">
                                    <a:solidFill>
                                      <a:schemeClr val="tx1">
                                        <a:lumMod val="75000"/>
                                        <a:lumOff val="25000"/>
                                      </a:schemeClr>
                                    </a:solidFill>
                                    <a:latin typeface="Cambria Math" panose="02040503050406030204" pitchFamily="18" charset="0"/>
                                  </a:rPr>
                                  <m:t>2</m:t>
                                </m:r>
                              </m:sup>
                            </m:sSubSup>
                            <m:sSub>
                              <m:sSubPr>
                                <m:ctrlPr>
                                  <a:rPr lang="en-US" sz="1200" b="0" i="1">
                                    <a:solidFill>
                                      <a:schemeClr val="tx1">
                                        <a:lumMod val="75000"/>
                                        <a:lumOff val="25000"/>
                                      </a:schemeClr>
                                    </a:solidFill>
                                    <a:latin typeface="Cambria Math" panose="02040503050406030204" pitchFamily="18" charset="0"/>
                                  </a:rPr>
                                </m:ctrlPr>
                              </m:sSubPr>
                              <m:e>
                                <m:r>
                                  <a:rPr lang="en-US" sz="1200" b="0" i="1">
                                    <a:solidFill>
                                      <a:schemeClr val="tx1">
                                        <a:lumMod val="75000"/>
                                        <a:lumOff val="25000"/>
                                      </a:schemeClr>
                                    </a:solidFill>
                                    <a:latin typeface="Cambria Math" panose="02040503050406030204" pitchFamily="18" charset="0"/>
                                  </a:rPr>
                                  <m:t>𝑚</m:t>
                                </m:r>
                              </m:e>
                              <m:sub>
                                <m:r>
                                  <a:rPr lang="en-US" sz="1200" b="0" i="1">
                                    <a:solidFill>
                                      <a:schemeClr val="tx1">
                                        <a:lumMod val="75000"/>
                                        <a:lumOff val="25000"/>
                                      </a:schemeClr>
                                    </a:solidFill>
                                    <a:latin typeface="Cambria Math" panose="02040503050406030204" pitchFamily="18" charset="0"/>
                                  </a:rPr>
                                  <m:t>𝑃</m:t>
                                </m:r>
                              </m:sub>
                            </m:sSub>
                          </m:num>
                          <m:den>
                            <m:sSub>
                              <m:sSubPr>
                                <m:ctrlPr>
                                  <a:rPr lang="en-US" sz="1200" b="0" i="1">
                                    <a:solidFill>
                                      <a:schemeClr val="tx1">
                                        <a:lumMod val="75000"/>
                                        <a:lumOff val="25000"/>
                                      </a:schemeClr>
                                    </a:solidFill>
                                    <a:latin typeface="Cambria Math" panose="02040503050406030204" pitchFamily="18" charset="0"/>
                                  </a:rPr>
                                </m:ctrlPr>
                              </m:sSubPr>
                              <m:e>
                                <m:r>
                                  <a:rPr lang="en-US" sz="1200" b="0" i="1">
                                    <a:solidFill>
                                      <a:schemeClr val="tx1">
                                        <a:lumMod val="75000"/>
                                        <a:lumOff val="25000"/>
                                      </a:schemeClr>
                                    </a:solidFill>
                                    <a:latin typeface="Cambria Math" panose="02040503050406030204" pitchFamily="18" charset="0"/>
                                  </a:rPr>
                                  <m:t>𝑡</m:t>
                                </m:r>
                              </m:e>
                              <m:sub>
                                <m:r>
                                  <a:rPr lang="en-US" sz="1200" b="0" i="1">
                                    <a:solidFill>
                                      <a:schemeClr val="tx1">
                                        <a:lumMod val="75000"/>
                                        <a:lumOff val="25000"/>
                                      </a:schemeClr>
                                    </a:solidFill>
                                    <a:latin typeface="Cambria Math" panose="02040503050406030204" pitchFamily="18" charset="0"/>
                                  </a:rPr>
                                  <m:t>𝑃</m:t>
                                </m:r>
                              </m:sub>
                            </m:sSub>
                          </m:den>
                        </m:f>
                        <m:r>
                          <a:rPr lang="en-US" sz="1200" b="0" i="1">
                            <a:solidFill>
                              <a:schemeClr val="tx1">
                                <a:lumMod val="75000"/>
                                <a:lumOff val="25000"/>
                              </a:schemeClr>
                            </a:solidFill>
                            <a:latin typeface="Cambria Math" panose="02040503050406030204" pitchFamily="18" charset="0"/>
                          </a:rPr>
                          <m:t> </m:t>
                        </m:r>
                        <m:f>
                          <m:fPr>
                            <m:ctrlPr>
                              <a:rPr lang="en-US" sz="1200" b="0" i="1">
                                <a:solidFill>
                                  <a:schemeClr val="tx1">
                                    <a:lumMod val="75000"/>
                                    <a:lumOff val="25000"/>
                                  </a:schemeClr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fPr>
                          <m:num>
                            <m:sSubSup>
                              <m:sSubSupPr>
                                <m:ctrlPr>
                                  <a:rPr lang="en-US" sz="1200" b="0" i="1">
                                    <a:solidFill>
                                      <a:schemeClr val="tx1">
                                        <a:lumMod val="75000"/>
                                        <a:lumOff val="25000"/>
                                      </a:schemeClr>
                                    </a:solidFill>
                                    <a:latin typeface="Cambria Math" panose="02040503050406030204" pitchFamily="18" charset="0"/>
                                  </a:rPr>
                                </m:ctrlPr>
                              </m:sSubSupPr>
                              <m:e>
                                <m:r>
                                  <a:rPr lang="en-US" sz="1200" b="0" i="1">
                                    <a:solidFill>
                                      <a:schemeClr val="tx1">
                                        <a:lumMod val="75000"/>
                                        <a:lumOff val="25000"/>
                                      </a:schemeClr>
                                    </a:solidFill>
                                    <a:latin typeface="Cambria Math" panose="02040503050406030204" pitchFamily="18" charset="0"/>
                                  </a:rPr>
                                  <m:t>𝑙</m:t>
                                </m:r>
                              </m:e>
                              <m:sub>
                                <m:r>
                                  <a:rPr lang="en-US" sz="1200" b="0" i="1">
                                    <a:solidFill>
                                      <a:schemeClr val="tx1">
                                        <a:lumMod val="75000"/>
                                        <a:lumOff val="25000"/>
                                      </a:schemeClr>
                                    </a:solidFill>
                                    <a:latin typeface="Cambria Math" panose="02040503050406030204" pitchFamily="18" charset="0"/>
                                  </a:rPr>
                                  <m:t>𝑃</m:t>
                                </m:r>
                              </m:sub>
                              <m:sup>
                                <m:r>
                                  <a:rPr lang="en-US" sz="1200" b="0" i="1">
                                    <a:solidFill>
                                      <a:schemeClr val="tx1">
                                        <a:lumMod val="75000"/>
                                        <a:lumOff val="25000"/>
                                      </a:schemeClr>
                                    </a:solidFill>
                                    <a:latin typeface="Cambria Math" panose="02040503050406030204" pitchFamily="18" charset="0"/>
                                  </a:rPr>
                                  <m:t>3</m:t>
                                </m:r>
                              </m:sup>
                            </m:sSubSup>
                          </m:num>
                          <m:den>
                            <m:sSub>
                              <m:sSubPr>
                                <m:ctrlPr>
                                  <a:rPr lang="en-US" sz="1200" b="0" i="1">
                                    <a:solidFill>
                                      <a:schemeClr val="tx1">
                                        <a:lumMod val="75000"/>
                                        <a:lumOff val="25000"/>
                                      </a:schemeClr>
                                    </a:solidFill>
                                    <a:latin typeface="Cambria Math" panose="02040503050406030204" pitchFamily="18" charset="0"/>
                                  </a:rPr>
                                </m:ctrlPr>
                              </m:sSubPr>
                              <m:e>
                                <m:r>
                                  <a:rPr lang="en-US" sz="1200" b="0" i="1">
                                    <a:solidFill>
                                      <a:schemeClr val="tx1">
                                        <a:lumMod val="75000"/>
                                        <a:lumOff val="25000"/>
                                      </a:schemeClr>
                                    </a:solidFill>
                                    <a:latin typeface="Cambria Math" panose="02040503050406030204" pitchFamily="18" charset="0"/>
                                  </a:rPr>
                                  <m:t>𝑚</m:t>
                                </m:r>
                              </m:e>
                              <m:sub>
                                <m:r>
                                  <a:rPr lang="en-US" sz="1200" b="0" i="1">
                                    <a:solidFill>
                                      <a:schemeClr val="tx1">
                                        <a:lumMod val="75000"/>
                                        <a:lumOff val="25000"/>
                                      </a:schemeClr>
                                    </a:solidFill>
                                    <a:latin typeface="Cambria Math" panose="02040503050406030204" pitchFamily="18" charset="0"/>
                                  </a:rPr>
                                  <m:t>𝑃</m:t>
                                </m:r>
                              </m:sub>
                            </m:sSub>
                            <m:sSubSup>
                              <m:sSubSupPr>
                                <m:ctrlPr>
                                  <a:rPr lang="en-US" sz="1200" b="0" i="1">
                                    <a:solidFill>
                                      <a:schemeClr val="tx1">
                                        <a:lumMod val="75000"/>
                                        <a:lumOff val="25000"/>
                                      </a:schemeClr>
                                    </a:solidFill>
                                    <a:latin typeface="Cambria Math" panose="02040503050406030204" pitchFamily="18" charset="0"/>
                                  </a:rPr>
                                </m:ctrlPr>
                              </m:sSubSupPr>
                              <m:e>
                                <m:r>
                                  <a:rPr lang="en-US" sz="1200" b="0" i="1">
                                    <a:solidFill>
                                      <a:schemeClr val="tx1">
                                        <a:lumMod val="75000"/>
                                        <a:lumOff val="25000"/>
                                      </a:schemeClr>
                                    </a:solidFill>
                                    <a:latin typeface="Cambria Math" panose="02040503050406030204" pitchFamily="18" charset="0"/>
                                  </a:rPr>
                                  <m:t>𝑡</m:t>
                                </m:r>
                              </m:e>
                              <m:sub>
                                <m:r>
                                  <a:rPr lang="en-US" sz="1200" b="0" i="1">
                                    <a:solidFill>
                                      <a:schemeClr val="tx1">
                                        <a:lumMod val="75000"/>
                                        <a:lumOff val="25000"/>
                                      </a:schemeClr>
                                    </a:solidFill>
                                    <a:latin typeface="Cambria Math" panose="02040503050406030204" pitchFamily="18" charset="0"/>
                                  </a:rPr>
                                  <m:t>𝑃</m:t>
                                </m:r>
                              </m:sub>
                              <m:sup>
                                <m:r>
                                  <a:rPr lang="en-US" sz="1200" b="0" i="1">
                                    <a:solidFill>
                                      <a:schemeClr val="tx1">
                                        <a:lumMod val="75000"/>
                                        <a:lumOff val="25000"/>
                                      </a:schemeClr>
                                    </a:solidFill>
                                    <a:latin typeface="Cambria Math" panose="02040503050406030204" pitchFamily="18" charset="0"/>
                                  </a:rPr>
                                  <m:t>2</m:t>
                                </m:r>
                              </m:sup>
                            </m:sSubSup>
                          </m:den>
                        </m:f>
                        <m:r>
                          <a:rPr lang="en-US" sz="1200" b="0" i="1">
                            <a:solidFill>
                              <a:schemeClr val="tx1">
                                <a:lumMod val="75000"/>
                                <a:lumOff val="25000"/>
                              </a:schemeClr>
                            </a:solidFill>
                            <a:latin typeface="Cambria Math" panose="02040503050406030204" pitchFamily="18" charset="0"/>
                          </a:rPr>
                          <m:t> </m:t>
                        </m:r>
                        <m:f>
                          <m:fPr>
                            <m:ctrlPr>
                              <a:rPr lang="en-US" sz="1200" b="0" i="1">
                                <a:solidFill>
                                  <a:schemeClr val="tx1">
                                    <a:lumMod val="75000"/>
                                    <a:lumOff val="25000"/>
                                  </a:schemeClr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fPr>
                          <m:num>
                            <m:sSubSup>
                              <m:sSubSupPr>
                                <m:ctrlPr>
                                  <a:rPr lang="en-US" sz="1200" b="0" i="1">
                                    <a:solidFill>
                                      <a:schemeClr val="tx1">
                                        <a:lumMod val="75000"/>
                                        <a:lumOff val="25000"/>
                                      </a:schemeClr>
                                    </a:solidFill>
                                    <a:latin typeface="Cambria Math" panose="02040503050406030204" pitchFamily="18" charset="0"/>
                                  </a:rPr>
                                </m:ctrlPr>
                              </m:sSubSupPr>
                              <m:e>
                                <m:r>
                                  <a:rPr lang="en-US" sz="1200" b="0" i="1">
                                    <a:solidFill>
                                      <a:schemeClr val="tx1">
                                        <a:lumMod val="75000"/>
                                        <a:lumOff val="25000"/>
                                      </a:schemeClr>
                                    </a:solidFill>
                                    <a:latin typeface="Cambria Math" panose="02040503050406030204" pitchFamily="18" charset="0"/>
                                  </a:rPr>
                                  <m:t>𝑡</m:t>
                                </m:r>
                              </m:e>
                              <m:sub>
                                <m:r>
                                  <a:rPr lang="en-US" sz="1200" b="0" i="1">
                                    <a:solidFill>
                                      <a:schemeClr val="tx1">
                                        <a:lumMod val="75000"/>
                                        <a:lumOff val="25000"/>
                                      </a:schemeClr>
                                    </a:solidFill>
                                    <a:latin typeface="Cambria Math" panose="02040503050406030204" pitchFamily="18" charset="0"/>
                                  </a:rPr>
                                  <m:t>𝑃</m:t>
                                </m:r>
                              </m:sub>
                              <m:sup>
                                <m:r>
                                  <a:rPr lang="en-US" sz="1200" b="0" i="1">
                                    <a:solidFill>
                                      <a:schemeClr val="tx1">
                                        <a:lumMod val="75000"/>
                                        <a:lumOff val="25000"/>
                                      </a:schemeClr>
                                    </a:solidFill>
                                    <a:latin typeface="Cambria Math" panose="02040503050406030204" pitchFamily="18" charset="0"/>
                                  </a:rPr>
                                  <m:t>5</m:t>
                                </m:r>
                              </m:sup>
                            </m:sSubSup>
                          </m:num>
                          <m:den>
                            <m:sSubSup>
                              <m:sSubSupPr>
                                <m:ctrlPr>
                                  <a:rPr lang="en-US" sz="1200" b="0" i="1">
                                    <a:solidFill>
                                      <a:schemeClr val="tx1">
                                        <a:lumMod val="75000"/>
                                        <a:lumOff val="25000"/>
                                      </a:schemeClr>
                                    </a:solidFill>
                                    <a:latin typeface="Cambria Math" panose="02040503050406030204" pitchFamily="18" charset="0"/>
                                  </a:rPr>
                                </m:ctrlPr>
                              </m:sSubSupPr>
                              <m:e>
                                <m:r>
                                  <a:rPr lang="en-US" sz="1200" b="0" i="1">
                                    <a:solidFill>
                                      <a:schemeClr val="tx1">
                                        <a:lumMod val="75000"/>
                                        <a:lumOff val="25000"/>
                                      </a:schemeClr>
                                    </a:solidFill>
                                    <a:latin typeface="Cambria Math" panose="02040503050406030204" pitchFamily="18" charset="0"/>
                                  </a:rPr>
                                  <m:t>𝑙</m:t>
                                </m:r>
                              </m:e>
                              <m:sub>
                                <m:r>
                                  <a:rPr lang="en-US" sz="1200" b="0" i="1">
                                    <a:solidFill>
                                      <a:schemeClr val="tx1">
                                        <a:lumMod val="75000"/>
                                        <a:lumOff val="25000"/>
                                      </a:schemeClr>
                                    </a:solidFill>
                                    <a:latin typeface="Cambria Math" panose="02040503050406030204" pitchFamily="18" charset="0"/>
                                  </a:rPr>
                                  <m:t>𝑃</m:t>
                                </m:r>
                              </m:sub>
                              <m:sup>
                                <m:r>
                                  <a:rPr lang="en-US" sz="1200" b="0" i="1">
                                    <a:solidFill>
                                      <a:schemeClr val="tx1">
                                        <a:lumMod val="75000"/>
                                        <a:lumOff val="25000"/>
                                      </a:schemeClr>
                                    </a:solidFill>
                                    <a:latin typeface="Cambria Math" panose="02040503050406030204" pitchFamily="18" charset="0"/>
                                  </a:rPr>
                                  <m:t>5</m:t>
                                </m:r>
                              </m:sup>
                            </m:sSubSup>
                          </m:den>
                        </m:f>
                        <m:r>
                          <a:rPr lang="en-US" sz="1200" b="0" i="1">
                            <a:solidFill>
                              <a:schemeClr val="tx1">
                                <a:lumMod val="75000"/>
                                <a:lumOff val="25000"/>
                              </a:schemeClr>
                            </a:solidFill>
                            <a:latin typeface="Cambria Math" panose="02040503050406030204" pitchFamily="18" charset="0"/>
                          </a:rPr>
                          <m:t> </m:t>
                        </m:r>
                      </m:e>
                    </m:rad>
                    <m:r>
                      <a:rPr lang="en-US" sz="1200" b="0" i="1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Cambria Math" panose="02040503050406030204" pitchFamily="18" charset="0"/>
                      </a:rPr>
                      <m:t>= </m:t>
                    </m:r>
                    <m:sSub>
                      <m:sSubPr>
                        <m:ctrlPr>
                          <a:rPr lang="en-US" sz="1200" b="0" i="1">
                            <a:solidFill>
                              <a:schemeClr val="tx1">
                                <a:lumMod val="75000"/>
                                <a:lumOff val="25000"/>
                              </a:schemeClr>
                            </a:solidFill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200" b="0" i="1">
                            <a:solidFill>
                              <a:schemeClr val="tx1">
                                <a:lumMod val="75000"/>
                                <a:lumOff val="25000"/>
                              </a:schemeClr>
                            </a:solidFill>
                            <a:latin typeface="Cambria Math" panose="02040503050406030204" pitchFamily="18" charset="0"/>
                          </a:rPr>
                          <m:t>𝑡</m:t>
                        </m:r>
                      </m:e>
                      <m:sub>
                        <m:r>
                          <a:rPr lang="en-US" sz="1200" b="0" i="1">
                            <a:solidFill>
                              <a:schemeClr val="tx1">
                                <a:lumMod val="75000"/>
                                <a:lumOff val="25000"/>
                              </a:schemeClr>
                            </a:solidFill>
                            <a:latin typeface="Cambria Math" panose="02040503050406030204" pitchFamily="18" charset="0"/>
                          </a:rPr>
                          <m:t>𝑃</m:t>
                        </m:r>
                      </m:sub>
                    </m:sSub>
                    <m:r>
                      <a:rPr lang="en-US" sz="1200" b="0" i="1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Cambria Math" panose="02040503050406030204" pitchFamily="18" charset="0"/>
                      </a:rPr>
                      <m:t> </m:t>
                    </m:r>
                  </m:oMath>
                </m:oMathPara>
              </a14:m>
              <a:endParaRPr lang="en-US" sz="1100">
                <a:solidFill>
                  <a:schemeClr val="tx1">
                    <a:lumMod val="75000"/>
                    <a:lumOff val="25000"/>
                  </a:schemeClr>
                </a:solidFill>
              </a:endParaRPr>
            </a:p>
          </xdr:txBody>
        </xdr:sp>
      </mc:Choice>
      <mc:Fallback xmlns="">
        <xdr:sp macro="" textlink="">
          <xdr:nvSpPr>
            <xdr:cNvPr id="53" name="TextBox 52">
              <a:extLst>
                <a:ext uri="{FF2B5EF4-FFF2-40B4-BE49-F238E27FC236}">
                  <a16:creationId xmlns:a16="http://schemas.microsoft.com/office/drawing/2014/main" id="{E581617D-9E34-4E52-9D35-9E53EC7A19A8}"/>
                </a:ext>
              </a:extLst>
            </xdr:cNvPr>
            <xdr:cNvSpPr txBox="1"/>
          </xdr:nvSpPr>
          <xdr:spPr>
            <a:xfrm>
              <a:off x="3857550" y="10567458"/>
              <a:ext cx="1621366" cy="54566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n-US" sz="1200" b="0" i="0">
                  <a:solidFill>
                    <a:schemeClr val="tx1">
                      <a:lumMod val="75000"/>
                      <a:lumOff val="25000"/>
                    </a:schemeClr>
                  </a:solidFill>
                  <a:latin typeface="Cambria Math" panose="02040503050406030204" pitchFamily="18" charset="0"/>
                </a:rPr>
                <a:t> √((𝑙_𝑃^2 𝑚_𝑃)/𝑡_𝑃   (𝑙_𝑃^3)/(𝑚_𝑃 𝑡_𝑃^2 )  (𝑡_𝑃^5)/(𝑙_𝑃^5 )  )= 𝑡_𝑃  </a:t>
              </a:r>
              <a:endParaRPr lang="en-US" sz="1100">
                <a:solidFill>
                  <a:schemeClr val="tx1">
                    <a:lumMod val="75000"/>
                    <a:lumOff val="25000"/>
                  </a:schemeClr>
                </a:solidFill>
              </a:endParaRPr>
            </a:p>
          </xdr:txBody>
        </xdr:sp>
      </mc:Fallback>
    </mc:AlternateContent>
    <xdr:clientData/>
  </xdr:oneCellAnchor>
  <xdr:oneCellAnchor>
    <xdr:from>
      <xdr:col>9</xdr:col>
      <xdr:colOff>695325</xdr:colOff>
      <xdr:row>67</xdr:row>
      <xdr:rowOff>59265</xdr:rowOff>
    </xdr:from>
    <xdr:ext cx="476250" cy="50271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4" name="TextBox 53">
              <a:extLst>
                <a:ext uri="{FF2B5EF4-FFF2-40B4-BE49-F238E27FC236}">
                  <a16:creationId xmlns:a16="http://schemas.microsoft.com/office/drawing/2014/main" id="{E260B102-2C4B-483C-AC57-842698F03F67}"/>
                </a:ext>
              </a:extLst>
            </xdr:cNvPr>
            <xdr:cNvSpPr txBox="1"/>
          </xdr:nvSpPr>
          <xdr:spPr>
            <a:xfrm>
              <a:off x="14792325" y="28234215"/>
              <a:ext cx="476250" cy="50271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ctr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"/>
                  </m:oMathParaPr>
                  <m:oMath xmlns:m="http://schemas.openxmlformats.org/officeDocument/2006/math">
                    <m:f>
                      <m:fPr>
                        <m:ctrlPr>
                          <a:rPr lang="en-US" sz="1200" i="1">
                            <a:solidFill>
                              <a:schemeClr val="bg1">
                                <a:lumMod val="50000"/>
                              </a:schemeClr>
                            </a:solidFill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n-US" sz="1200" i="1">
                            <a:solidFill>
                              <a:schemeClr val="bg1">
                                <a:lumMod val="50000"/>
                              </a:schemeClr>
                            </a:solidFill>
                            <a:latin typeface="Cambria Math" panose="02040503050406030204" pitchFamily="18" charset="0"/>
                          </a:rPr>
                          <m:t>ℏ</m:t>
                        </m:r>
                      </m:num>
                      <m:den>
                        <m:r>
                          <a:rPr lang="en-US" sz="1200" b="0" i="1">
                            <a:solidFill>
                              <a:schemeClr val="bg1">
                                <a:lumMod val="50000"/>
                              </a:schemeClr>
                            </a:solidFill>
                            <a:latin typeface="Cambria Math" panose="02040503050406030204" pitchFamily="18" charset="0"/>
                          </a:rPr>
                          <m:t>𝑝</m:t>
                        </m:r>
                      </m:den>
                    </m:f>
                  </m:oMath>
                </m:oMathPara>
              </a14:m>
              <a:endParaRPr lang="en-US" sz="1200">
                <a:solidFill>
                  <a:schemeClr val="bg1">
                    <a:lumMod val="50000"/>
                  </a:schemeClr>
                </a:solidFill>
              </a:endParaRPr>
            </a:p>
          </xdr:txBody>
        </xdr:sp>
      </mc:Choice>
      <mc:Fallback xmlns="">
        <xdr:sp macro="" textlink="">
          <xdr:nvSpPr>
            <xdr:cNvPr id="54" name="TextBox 53">
              <a:extLst>
                <a:ext uri="{FF2B5EF4-FFF2-40B4-BE49-F238E27FC236}">
                  <a16:creationId xmlns:a16="http://schemas.microsoft.com/office/drawing/2014/main" id="{E260B102-2C4B-483C-AC57-842698F03F67}"/>
                </a:ext>
              </a:extLst>
            </xdr:cNvPr>
            <xdr:cNvSpPr txBox="1"/>
          </xdr:nvSpPr>
          <xdr:spPr>
            <a:xfrm>
              <a:off x="14792325" y="28234215"/>
              <a:ext cx="476250" cy="50271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ctr">
              <a:noAutofit/>
            </a:bodyPr>
            <a:lstStyle/>
            <a:p>
              <a:pPr/>
              <a:r>
                <a:rPr lang="en-US" sz="1200" i="0">
                  <a:solidFill>
                    <a:schemeClr val="bg1">
                      <a:lumMod val="50000"/>
                    </a:schemeClr>
                  </a:solidFill>
                  <a:latin typeface="Cambria Math" panose="02040503050406030204" pitchFamily="18" charset="0"/>
                </a:rPr>
                <a:t>ℏ/</a:t>
              </a:r>
              <a:r>
                <a:rPr lang="en-US" sz="1200" b="0" i="0">
                  <a:solidFill>
                    <a:schemeClr val="bg1">
                      <a:lumMod val="50000"/>
                    </a:schemeClr>
                  </a:solidFill>
                  <a:latin typeface="Cambria Math" panose="02040503050406030204" pitchFamily="18" charset="0"/>
                </a:rPr>
                <a:t>𝑝</a:t>
              </a:r>
              <a:endParaRPr lang="en-US" sz="1200">
                <a:solidFill>
                  <a:schemeClr val="bg1">
                    <a:lumMod val="50000"/>
                  </a:schemeClr>
                </a:solidFill>
              </a:endParaRPr>
            </a:p>
          </xdr:txBody>
        </xdr:sp>
      </mc:Fallback>
    </mc:AlternateContent>
    <xdr:clientData/>
  </xdr:oneCellAnchor>
  <xdr:oneCellAnchor>
    <xdr:from>
      <xdr:col>10</xdr:col>
      <xdr:colOff>657225</xdr:colOff>
      <xdr:row>67</xdr:row>
      <xdr:rowOff>63116</xdr:rowOff>
    </xdr:from>
    <xdr:ext cx="533399" cy="51790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5" name="TextBox 54">
              <a:extLst>
                <a:ext uri="{FF2B5EF4-FFF2-40B4-BE49-F238E27FC236}">
                  <a16:creationId xmlns:a16="http://schemas.microsoft.com/office/drawing/2014/main" id="{43A09D70-F0E6-44DB-8805-4D2F4FBE5C66}"/>
                </a:ext>
              </a:extLst>
            </xdr:cNvPr>
            <xdr:cNvSpPr txBox="1"/>
          </xdr:nvSpPr>
          <xdr:spPr>
            <a:xfrm>
              <a:off x="16468725" y="28238066"/>
              <a:ext cx="533399" cy="51790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ctr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"/>
                  </m:oMathParaPr>
                  <m:oMath xmlns:m="http://schemas.openxmlformats.org/officeDocument/2006/math">
                    <m:f>
                      <m:fPr>
                        <m:ctrlPr>
                          <a:rPr lang="en-US" sz="1200" i="1">
                            <a:solidFill>
                              <a:schemeClr val="bg1">
                                <a:lumMod val="50000"/>
                              </a:schemeClr>
                            </a:solidFill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en-US" sz="1200" i="1">
                                <a:solidFill>
                                  <a:schemeClr val="bg1">
                                    <a:lumMod val="50000"/>
                                  </a:schemeClr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en-US" sz="1200" b="0" i="1">
                                <a:solidFill>
                                  <a:schemeClr val="bg1">
                                    <a:lumMod val="50000"/>
                                  </a:schemeClr>
                                </a:solidFill>
                                <a:latin typeface="Cambria Math" panose="02040503050406030204" pitchFamily="18" charset="0"/>
                              </a:rPr>
                              <m:t>𝑙</m:t>
                            </m:r>
                          </m:e>
                          <m:sub>
                            <m:r>
                              <a:rPr lang="en-US" sz="1200" b="0" i="1">
                                <a:solidFill>
                                  <a:schemeClr val="bg1">
                                    <a:lumMod val="50000"/>
                                  </a:schemeClr>
                                </a:solidFill>
                                <a:latin typeface="Cambria Math" panose="02040503050406030204" pitchFamily="18" charset="0"/>
                              </a:rPr>
                              <m:t>𝑃</m:t>
                            </m:r>
                          </m:sub>
                        </m:sSub>
                      </m:num>
                      <m:den>
                        <m:r>
                          <a:rPr lang="en-US" sz="1200" b="0" i="1">
                            <a:solidFill>
                              <a:schemeClr val="bg1">
                                <a:lumMod val="50000"/>
                              </a:schemeClr>
                            </a:solidFill>
                            <a:latin typeface="Cambria Math" panose="02040503050406030204" pitchFamily="18" charset="0"/>
                          </a:rPr>
                          <m:t>ƛ</m:t>
                        </m:r>
                      </m:den>
                    </m:f>
                  </m:oMath>
                </m:oMathPara>
              </a14:m>
              <a:endParaRPr lang="en-US" sz="1200">
                <a:solidFill>
                  <a:schemeClr val="bg1">
                    <a:lumMod val="50000"/>
                  </a:schemeClr>
                </a:solidFill>
              </a:endParaRPr>
            </a:p>
          </xdr:txBody>
        </xdr:sp>
      </mc:Choice>
      <mc:Fallback xmlns="">
        <xdr:sp macro="" textlink="">
          <xdr:nvSpPr>
            <xdr:cNvPr id="55" name="TextBox 54">
              <a:extLst>
                <a:ext uri="{FF2B5EF4-FFF2-40B4-BE49-F238E27FC236}">
                  <a16:creationId xmlns:a16="http://schemas.microsoft.com/office/drawing/2014/main" id="{43A09D70-F0E6-44DB-8805-4D2F4FBE5C66}"/>
                </a:ext>
              </a:extLst>
            </xdr:cNvPr>
            <xdr:cNvSpPr txBox="1"/>
          </xdr:nvSpPr>
          <xdr:spPr>
            <a:xfrm>
              <a:off x="16468725" y="28238066"/>
              <a:ext cx="533399" cy="51790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ctr">
              <a:noAutofit/>
            </a:bodyPr>
            <a:lstStyle/>
            <a:p>
              <a:pPr/>
              <a:r>
                <a:rPr lang="en-US" sz="1200" b="0" i="0">
                  <a:solidFill>
                    <a:schemeClr val="bg1">
                      <a:lumMod val="50000"/>
                    </a:schemeClr>
                  </a:solidFill>
                  <a:latin typeface="Cambria Math" panose="02040503050406030204" pitchFamily="18" charset="0"/>
                </a:rPr>
                <a:t>𝑙_𝑃/ƛ</a:t>
              </a:r>
              <a:endParaRPr lang="en-US" sz="1200">
                <a:solidFill>
                  <a:schemeClr val="bg1">
                    <a:lumMod val="50000"/>
                  </a:schemeClr>
                </a:solidFill>
              </a:endParaRPr>
            </a:p>
          </xdr:txBody>
        </xdr:sp>
      </mc:Fallback>
    </mc:AlternateContent>
    <xdr:clientData/>
  </xdr:oneCellAnchor>
  <xdr:oneCellAnchor>
    <xdr:from>
      <xdr:col>11</xdr:col>
      <xdr:colOff>619125</xdr:colOff>
      <xdr:row>67</xdr:row>
      <xdr:rowOff>34541</xdr:rowOff>
    </xdr:from>
    <xdr:ext cx="533399" cy="51790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6" name="TextBox 55">
              <a:extLst>
                <a:ext uri="{FF2B5EF4-FFF2-40B4-BE49-F238E27FC236}">
                  <a16:creationId xmlns:a16="http://schemas.microsoft.com/office/drawing/2014/main" id="{2532E763-7811-40A3-9554-505968E4A624}"/>
                </a:ext>
              </a:extLst>
            </xdr:cNvPr>
            <xdr:cNvSpPr txBox="1"/>
          </xdr:nvSpPr>
          <xdr:spPr>
            <a:xfrm>
              <a:off x="18145125" y="28209491"/>
              <a:ext cx="533399" cy="51790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ctr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"/>
                  </m:oMathParaPr>
                  <m:oMath xmlns:m="http://schemas.openxmlformats.org/officeDocument/2006/math">
                    <m:f>
                      <m:fPr>
                        <m:ctrlPr>
                          <a:rPr lang="en-US" sz="1200" i="1">
                            <a:solidFill>
                              <a:schemeClr val="bg1">
                                <a:lumMod val="50000"/>
                              </a:schemeClr>
                            </a:solidFill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n-US" sz="1200" b="0" i="1">
                            <a:solidFill>
                              <a:schemeClr val="bg1">
                                <a:lumMod val="50000"/>
                              </a:schemeClr>
                            </a:solidFill>
                            <a:latin typeface="Cambria Math" panose="02040503050406030204" pitchFamily="18" charset="0"/>
                          </a:rPr>
                          <m:t>𝑣</m:t>
                        </m:r>
                      </m:num>
                      <m:den>
                        <m:r>
                          <a:rPr lang="en-US" sz="1200" b="0" i="1">
                            <a:solidFill>
                              <a:schemeClr val="bg1">
                                <a:lumMod val="50000"/>
                              </a:schemeClr>
                            </a:solidFill>
                            <a:latin typeface="Cambria Math" panose="02040503050406030204" pitchFamily="18" charset="0"/>
                          </a:rPr>
                          <m:t>𝑐</m:t>
                        </m:r>
                      </m:den>
                    </m:f>
                  </m:oMath>
                </m:oMathPara>
              </a14:m>
              <a:endParaRPr lang="en-US" sz="1200">
                <a:solidFill>
                  <a:schemeClr val="bg1">
                    <a:lumMod val="50000"/>
                  </a:schemeClr>
                </a:solidFill>
              </a:endParaRPr>
            </a:p>
          </xdr:txBody>
        </xdr:sp>
      </mc:Choice>
      <mc:Fallback xmlns="">
        <xdr:sp macro="" textlink="">
          <xdr:nvSpPr>
            <xdr:cNvPr id="56" name="TextBox 55">
              <a:extLst>
                <a:ext uri="{FF2B5EF4-FFF2-40B4-BE49-F238E27FC236}">
                  <a16:creationId xmlns:a16="http://schemas.microsoft.com/office/drawing/2014/main" id="{2532E763-7811-40A3-9554-505968E4A624}"/>
                </a:ext>
              </a:extLst>
            </xdr:cNvPr>
            <xdr:cNvSpPr txBox="1"/>
          </xdr:nvSpPr>
          <xdr:spPr>
            <a:xfrm>
              <a:off x="18145125" y="28209491"/>
              <a:ext cx="533399" cy="51790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ctr">
              <a:noAutofit/>
            </a:bodyPr>
            <a:lstStyle/>
            <a:p>
              <a:pPr/>
              <a:r>
                <a:rPr lang="en-US" sz="1200" b="0" i="0">
                  <a:solidFill>
                    <a:schemeClr val="bg1">
                      <a:lumMod val="50000"/>
                    </a:schemeClr>
                  </a:solidFill>
                  <a:latin typeface="Cambria Math" panose="02040503050406030204" pitchFamily="18" charset="0"/>
                </a:rPr>
                <a:t>𝑣/𝑐</a:t>
              </a:r>
              <a:endParaRPr lang="en-US" sz="1200">
                <a:solidFill>
                  <a:schemeClr val="bg1">
                    <a:lumMod val="50000"/>
                  </a:schemeClr>
                </a:solidFill>
              </a:endParaRPr>
            </a:p>
          </xdr:txBody>
        </xdr:sp>
      </mc:Fallback>
    </mc:AlternateContent>
    <xdr:clientData/>
  </xdr:oneCellAnchor>
  <xdr:oneCellAnchor>
    <xdr:from>
      <xdr:col>8</xdr:col>
      <xdr:colOff>552450</xdr:colOff>
      <xdr:row>67</xdr:row>
      <xdr:rowOff>168390</xdr:rowOff>
    </xdr:from>
    <xdr:ext cx="666750" cy="38406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7" name="TextBox 56">
              <a:extLst>
                <a:ext uri="{FF2B5EF4-FFF2-40B4-BE49-F238E27FC236}">
                  <a16:creationId xmlns:a16="http://schemas.microsoft.com/office/drawing/2014/main" id="{7B0F7817-9E56-4C70-9A7F-DEA3134562BB}"/>
                </a:ext>
              </a:extLst>
            </xdr:cNvPr>
            <xdr:cNvSpPr txBox="1"/>
          </xdr:nvSpPr>
          <xdr:spPr>
            <a:xfrm>
              <a:off x="12934950" y="28343340"/>
              <a:ext cx="666750" cy="38406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ctr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"/>
                  </m:oMathParaPr>
                  <m:oMath xmlns:m="http://schemas.openxmlformats.org/officeDocument/2006/math">
                    <m:r>
                      <a:rPr lang="en-US" sz="1200" i="1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Cambria Math" panose="02040503050406030204" pitchFamily="18" charset="0"/>
                      </a:rPr>
                      <m:t>ƛ</m:t>
                    </m:r>
                    <m:r>
                      <a:rPr lang="en-US" sz="1200" b="0" i="1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Cambria Math" panose="02040503050406030204" pitchFamily="18" charset="0"/>
                      </a:rPr>
                      <m:t>𝑚</m:t>
                    </m:r>
                  </m:oMath>
                </m:oMathPara>
              </a14:m>
              <a:endParaRPr lang="en-US" sz="1200">
                <a:solidFill>
                  <a:schemeClr val="tx1">
                    <a:lumMod val="75000"/>
                    <a:lumOff val="25000"/>
                  </a:schemeClr>
                </a:solidFill>
              </a:endParaRPr>
            </a:p>
          </xdr:txBody>
        </xdr:sp>
      </mc:Choice>
      <mc:Fallback xmlns="">
        <xdr:sp macro="" textlink="">
          <xdr:nvSpPr>
            <xdr:cNvPr id="57" name="TextBox 56">
              <a:extLst>
                <a:ext uri="{FF2B5EF4-FFF2-40B4-BE49-F238E27FC236}">
                  <a16:creationId xmlns:a16="http://schemas.microsoft.com/office/drawing/2014/main" id="{7B0F7817-9E56-4C70-9A7F-DEA3134562BB}"/>
                </a:ext>
              </a:extLst>
            </xdr:cNvPr>
            <xdr:cNvSpPr txBox="1"/>
          </xdr:nvSpPr>
          <xdr:spPr>
            <a:xfrm>
              <a:off x="12934950" y="28343340"/>
              <a:ext cx="666750" cy="38406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ctr">
              <a:noAutofit/>
            </a:bodyPr>
            <a:lstStyle/>
            <a:p>
              <a:pPr/>
              <a:r>
                <a:rPr lang="en-US" sz="1200" i="0">
                  <a:solidFill>
                    <a:schemeClr val="tx1">
                      <a:lumMod val="75000"/>
                      <a:lumOff val="25000"/>
                    </a:schemeClr>
                  </a:solidFill>
                  <a:latin typeface="Cambria Math" panose="02040503050406030204" pitchFamily="18" charset="0"/>
                </a:rPr>
                <a:t>ƛ</a:t>
              </a:r>
              <a:r>
                <a:rPr lang="en-US" sz="1200" b="0" i="0">
                  <a:solidFill>
                    <a:schemeClr val="tx1">
                      <a:lumMod val="75000"/>
                      <a:lumOff val="25000"/>
                    </a:schemeClr>
                  </a:solidFill>
                  <a:latin typeface="Cambria Math" panose="02040503050406030204" pitchFamily="18" charset="0"/>
                </a:rPr>
                <a:t>𝑚</a:t>
              </a:r>
              <a:endParaRPr lang="en-US" sz="1200">
                <a:solidFill>
                  <a:schemeClr val="tx1">
                    <a:lumMod val="75000"/>
                    <a:lumOff val="25000"/>
                  </a:schemeClr>
                </a:solidFill>
              </a:endParaRPr>
            </a:p>
          </xdr:txBody>
        </xdr:sp>
      </mc:Fallback>
    </mc:AlternateContent>
    <xdr:clientData/>
  </xdr:oneCellAnchor>
  <xdr:oneCellAnchor>
    <xdr:from>
      <xdr:col>5</xdr:col>
      <xdr:colOff>495300</xdr:colOff>
      <xdr:row>75</xdr:row>
      <xdr:rowOff>158865</xdr:rowOff>
    </xdr:from>
    <xdr:ext cx="666750" cy="38406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8" name="TextBox 57">
              <a:extLst>
                <a:ext uri="{FF2B5EF4-FFF2-40B4-BE49-F238E27FC236}">
                  <a16:creationId xmlns:a16="http://schemas.microsoft.com/office/drawing/2014/main" id="{4A124F00-788C-4DB1-88B4-E57A8EF0E4DB}"/>
                </a:ext>
              </a:extLst>
            </xdr:cNvPr>
            <xdr:cNvSpPr txBox="1"/>
          </xdr:nvSpPr>
          <xdr:spPr>
            <a:xfrm>
              <a:off x="7734300" y="30867465"/>
              <a:ext cx="666750" cy="38406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ctr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"/>
                  </m:oMathParaPr>
                  <m:oMath xmlns:m="http://schemas.openxmlformats.org/officeDocument/2006/math">
                    <m:r>
                      <a:rPr lang="en-US" sz="1200" i="1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Cambria Math" panose="02040503050406030204" pitchFamily="18" charset="0"/>
                      </a:rPr>
                      <m:t>ƛ</m:t>
                    </m:r>
                    <m:r>
                      <a:rPr lang="en-US" sz="1200" b="0" i="1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Cambria Math" panose="02040503050406030204" pitchFamily="18" charset="0"/>
                      </a:rPr>
                      <m:t>𝑝</m:t>
                    </m:r>
                  </m:oMath>
                </m:oMathPara>
              </a14:m>
              <a:endParaRPr lang="en-US" sz="1200">
                <a:solidFill>
                  <a:schemeClr val="tx1">
                    <a:lumMod val="75000"/>
                    <a:lumOff val="25000"/>
                  </a:schemeClr>
                </a:solidFill>
              </a:endParaRPr>
            </a:p>
          </xdr:txBody>
        </xdr:sp>
      </mc:Choice>
      <mc:Fallback xmlns="">
        <xdr:sp macro="" textlink="">
          <xdr:nvSpPr>
            <xdr:cNvPr id="58" name="TextBox 57">
              <a:extLst>
                <a:ext uri="{FF2B5EF4-FFF2-40B4-BE49-F238E27FC236}">
                  <a16:creationId xmlns:a16="http://schemas.microsoft.com/office/drawing/2014/main" id="{4A124F00-788C-4DB1-88B4-E57A8EF0E4DB}"/>
                </a:ext>
              </a:extLst>
            </xdr:cNvPr>
            <xdr:cNvSpPr txBox="1"/>
          </xdr:nvSpPr>
          <xdr:spPr>
            <a:xfrm>
              <a:off x="7734300" y="30867465"/>
              <a:ext cx="666750" cy="38406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ctr">
              <a:noAutofit/>
            </a:bodyPr>
            <a:lstStyle/>
            <a:p>
              <a:pPr/>
              <a:r>
                <a:rPr lang="en-US" sz="1200" i="0">
                  <a:solidFill>
                    <a:schemeClr val="tx1">
                      <a:lumMod val="75000"/>
                      <a:lumOff val="25000"/>
                    </a:schemeClr>
                  </a:solidFill>
                  <a:latin typeface="Cambria Math" panose="02040503050406030204" pitchFamily="18" charset="0"/>
                </a:rPr>
                <a:t>ƛ</a:t>
              </a:r>
              <a:r>
                <a:rPr lang="en-US" sz="1200" b="0" i="0">
                  <a:solidFill>
                    <a:schemeClr val="tx1">
                      <a:lumMod val="75000"/>
                      <a:lumOff val="25000"/>
                    </a:schemeClr>
                  </a:solidFill>
                  <a:latin typeface="Cambria Math" panose="02040503050406030204" pitchFamily="18" charset="0"/>
                </a:rPr>
                <a:t>𝑝</a:t>
              </a:r>
              <a:endParaRPr lang="en-US" sz="1200">
                <a:solidFill>
                  <a:schemeClr val="tx1">
                    <a:lumMod val="75000"/>
                    <a:lumOff val="25000"/>
                  </a:schemeClr>
                </a:solidFill>
              </a:endParaRPr>
            </a:p>
          </xdr:txBody>
        </xdr:sp>
      </mc:Fallback>
    </mc:AlternateContent>
    <xdr:clientData/>
  </xdr:oneCellAnchor>
  <xdr:oneCellAnchor>
    <xdr:from>
      <xdr:col>6</xdr:col>
      <xdr:colOff>466725</xdr:colOff>
      <xdr:row>75</xdr:row>
      <xdr:rowOff>149340</xdr:rowOff>
    </xdr:from>
    <xdr:ext cx="914400" cy="38406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9" name="TextBox 58">
              <a:extLst>
                <a:ext uri="{FF2B5EF4-FFF2-40B4-BE49-F238E27FC236}">
                  <a16:creationId xmlns:a16="http://schemas.microsoft.com/office/drawing/2014/main" id="{767569DE-C2D5-46FF-A042-EBB9977293CC}"/>
                </a:ext>
              </a:extLst>
            </xdr:cNvPr>
            <xdr:cNvSpPr txBox="1"/>
          </xdr:nvSpPr>
          <xdr:spPr>
            <a:xfrm>
              <a:off x="9420225" y="30857940"/>
              <a:ext cx="914400" cy="38406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ctr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"/>
                  </m:oMathParaPr>
                  <m:oMath xmlns:m="http://schemas.openxmlformats.org/officeDocument/2006/math">
                    <m:r>
                      <a:rPr lang="en-US" sz="1200" b="0" i="1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Cambria Math" panose="02040503050406030204" pitchFamily="18" charset="0"/>
                      </a:rPr>
                      <m:t>𝑇𝐸</m:t>
                    </m:r>
                    <m:r>
                      <a:rPr lang="en-US" sz="1200" b="0" i="1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Cambria Math" panose="02040503050406030204" pitchFamily="18" charset="0"/>
                      </a:rPr>
                      <m:t>, 2</m:t>
                    </m:r>
                    <m:r>
                      <a:rPr lang="en-US" sz="1200" b="0" i="1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Cambria Math" panose="02040503050406030204" pitchFamily="18" charset="0"/>
                      </a:rPr>
                      <m:t>𝑇𝐸</m:t>
                    </m:r>
                  </m:oMath>
                </m:oMathPara>
              </a14:m>
              <a:endParaRPr lang="en-US" sz="1200">
                <a:solidFill>
                  <a:schemeClr val="tx1">
                    <a:lumMod val="75000"/>
                    <a:lumOff val="25000"/>
                  </a:schemeClr>
                </a:solidFill>
              </a:endParaRPr>
            </a:p>
          </xdr:txBody>
        </xdr:sp>
      </mc:Choice>
      <mc:Fallback xmlns="">
        <xdr:sp macro="" textlink="">
          <xdr:nvSpPr>
            <xdr:cNvPr id="59" name="TextBox 58">
              <a:extLst>
                <a:ext uri="{FF2B5EF4-FFF2-40B4-BE49-F238E27FC236}">
                  <a16:creationId xmlns:a16="http://schemas.microsoft.com/office/drawing/2014/main" id="{767569DE-C2D5-46FF-A042-EBB9977293CC}"/>
                </a:ext>
              </a:extLst>
            </xdr:cNvPr>
            <xdr:cNvSpPr txBox="1"/>
          </xdr:nvSpPr>
          <xdr:spPr>
            <a:xfrm>
              <a:off x="9420225" y="30857940"/>
              <a:ext cx="914400" cy="38406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ctr">
              <a:noAutofit/>
            </a:bodyPr>
            <a:lstStyle/>
            <a:p>
              <a:pPr/>
              <a:r>
                <a:rPr lang="en-US" sz="1200" b="0" i="0">
                  <a:solidFill>
                    <a:schemeClr val="tx1">
                      <a:lumMod val="75000"/>
                      <a:lumOff val="25000"/>
                    </a:schemeClr>
                  </a:solidFill>
                  <a:latin typeface="Cambria Math" panose="02040503050406030204" pitchFamily="18" charset="0"/>
                </a:rPr>
                <a:t>𝑇𝐸, 2𝑇𝐸</a:t>
              </a:r>
              <a:endParaRPr lang="en-US" sz="1200">
                <a:solidFill>
                  <a:schemeClr val="tx1">
                    <a:lumMod val="75000"/>
                    <a:lumOff val="25000"/>
                  </a:schemeClr>
                </a:solidFill>
              </a:endParaRPr>
            </a:p>
          </xdr:txBody>
        </xdr:sp>
      </mc:Fallback>
    </mc:AlternateContent>
    <xdr:clientData/>
  </xdr:oneCellAnchor>
  <xdr:oneCellAnchor>
    <xdr:from>
      <xdr:col>4</xdr:col>
      <xdr:colOff>458439</xdr:colOff>
      <xdr:row>67</xdr:row>
      <xdr:rowOff>158865</xdr:rowOff>
    </xdr:from>
    <xdr:ext cx="809625" cy="38406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0" name="TextBox 59">
              <a:extLst>
                <a:ext uri="{FF2B5EF4-FFF2-40B4-BE49-F238E27FC236}">
                  <a16:creationId xmlns:a16="http://schemas.microsoft.com/office/drawing/2014/main" id="{F5F54B0E-195F-4B3A-8A51-93392D6D041A}"/>
                </a:ext>
              </a:extLst>
            </xdr:cNvPr>
            <xdr:cNvSpPr txBox="1"/>
          </xdr:nvSpPr>
          <xdr:spPr>
            <a:xfrm>
              <a:off x="5982939" y="28333815"/>
              <a:ext cx="809625" cy="38406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ctr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200" b="0" i="1">
                            <a:solidFill>
                              <a:schemeClr val="tx1">
                                <a:lumMod val="75000"/>
                                <a:lumOff val="25000"/>
                              </a:schemeClr>
                            </a:solidFill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200" b="0" i="1">
                            <a:solidFill>
                              <a:schemeClr val="tx1">
                                <a:lumMod val="75000"/>
                                <a:lumOff val="25000"/>
                              </a:schemeClr>
                            </a:solidFill>
                            <a:latin typeface="Cambria Math" panose="02040503050406030204" pitchFamily="18" charset="0"/>
                          </a:rPr>
                          <m:t>ƛ</m:t>
                        </m:r>
                      </m:e>
                      <m:sub>
                        <m:r>
                          <a:rPr lang="en-US" sz="1200" b="0" i="1">
                            <a:solidFill>
                              <a:schemeClr val="tx1">
                                <a:lumMod val="75000"/>
                                <a:lumOff val="25000"/>
                              </a:schemeClr>
                            </a:solidFill>
                            <a:latin typeface="Cambria Math" panose="02040503050406030204" pitchFamily="18" charset="0"/>
                          </a:rPr>
                          <m:t>𝐶</m:t>
                        </m:r>
                      </m:sub>
                    </m:sSub>
                    <m:sSub>
                      <m:sSubPr>
                        <m:ctrlPr>
                          <a:rPr lang="en-US" sz="1200" b="0" i="1">
                            <a:solidFill>
                              <a:schemeClr val="tx1">
                                <a:lumMod val="75000"/>
                                <a:lumOff val="25000"/>
                              </a:schemeClr>
                            </a:solidFill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200" b="0" i="1">
                            <a:solidFill>
                              <a:schemeClr val="tx1">
                                <a:lumMod val="75000"/>
                                <a:lumOff val="25000"/>
                              </a:schemeClr>
                            </a:solidFill>
                            <a:latin typeface="Cambria Math" panose="02040503050406030204" pitchFamily="18" charset="0"/>
                          </a:rPr>
                          <m:t>𝑚</m:t>
                        </m:r>
                      </m:e>
                      <m:sub>
                        <m:r>
                          <a:rPr lang="en-US" sz="1200" b="0" i="1">
                            <a:solidFill>
                              <a:schemeClr val="tx1">
                                <a:lumMod val="75000"/>
                                <a:lumOff val="25000"/>
                              </a:schemeClr>
                            </a:solidFill>
                            <a:latin typeface="Cambria Math" panose="02040503050406030204" pitchFamily="18" charset="0"/>
                          </a:rPr>
                          <m:t>0</m:t>
                        </m:r>
                      </m:sub>
                    </m:sSub>
                    <m:r>
                      <a:rPr lang="en-US" sz="1200" b="0" i="1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Cambria Math" panose="02040503050406030204" pitchFamily="18" charset="0"/>
                      </a:rPr>
                      <m:t> </m:t>
                    </m:r>
                  </m:oMath>
                </m:oMathPara>
              </a14:m>
              <a:endParaRPr lang="en-US" sz="1200">
                <a:solidFill>
                  <a:schemeClr val="tx1">
                    <a:lumMod val="75000"/>
                    <a:lumOff val="25000"/>
                  </a:schemeClr>
                </a:solidFill>
              </a:endParaRPr>
            </a:p>
          </xdr:txBody>
        </xdr:sp>
      </mc:Choice>
      <mc:Fallback xmlns="">
        <xdr:sp macro="" textlink="">
          <xdr:nvSpPr>
            <xdr:cNvPr id="60" name="TextBox 59">
              <a:extLst>
                <a:ext uri="{FF2B5EF4-FFF2-40B4-BE49-F238E27FC236}">
                  <a16:creationId xmlns:a16="http://schemas.microsoft.com/office/drawing/2014/main" id="{F5F54B0E-195F-4B3A-8A51-93392D6D041A}"/>
                </a:ext>
              </a:extLst>
            </xdr:cNvPr>
            <xdr:cNvSpPr txBox="1"/>
          </xdr:nvSpPr>
          <xdr:spPr>
            <a:xfrm>
              <a:off x="5982939" y="28333815"/>
              <a:ext cx="809625" cy="38406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ctr">
              <a:noAutofit/>
            </a:bodyPr>
            <a:lstStyle/>
            <a:p>
              <a:pPr/>
              <a:r>
                <a:rPr lang="en-US" sz="1200" b="0" i="0">
                  <a:solidFill>
                    <a:schemeClr val="tx1">
                      <a:lumMod val="75000"/>
                      <a:lumOff val="25000"/>
                    </a:schemeClr>
                  </a:solidFill>
                  <a:latin typeface="Cambria Math" panose="02040503050406030204" pitchFamily="18" charset="0"/>
                </a:rPr>
                <a:t>ƛ_𝐶 𝑚_0  </a:t>
              </a:r>
              <a:endParaRPr lang="en-US" sz="1200">
                <a:solidFill>
                  <a:schemeClr val="tx1">
                    <a:lumMod val="75000"/>
                    <a:lumOff val="25000"/>
                  </a:schemeClr>
                </a:solidFill>
              </a:endParaRPr>
            </a:p>
          </xdr:txBody>
        </xdr:sp>
      </mc:Fallback>
    </mc:AlternateContent>
    <xdr:clientData/>
  </xdr:oneCellAnchor>
  <xdr:oneCellAnchor>
    <xdr:from>
      <xdr:col>5</xdr:col>
      <xdr:colOff>507800</xdr:colOff>
      <xdr:row>61</xdr:row>
      <xdr:rowOff>116668</xdr:rowOff>
    </xdr:from>
    <xdr:ext cx="732235" cy="45720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1" name="TextBox 60">
              <a:extLst>
                <a:ext uri="{FF2B5EF4-FFF2-40B4-BE49-F238E27FC236}">
                  <a16:creationId xmlns:a16="http://schemas.microsoft.com/office/drawing/2014/main" id="{68BA8A35-B8F8-41A8-9AC1-888BE8A4F5AD}"/>
                </a:ext>
              </a:extLst>
            </xdr:cNvPr>
            <xdr:cNvSpPr txBox="1"/>
          </xdr:nvSpPr>
          <xdr:spPr>
            <a:xfrm>
              <a:off x="7746800" y="26158018"/>
              <a:ext cx="732235" cy="4572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ctr">
              <a:spAutoFit/>
            </a:bodyPr>
            <a:lstStyle/>
            <a:p>
              <a:pPr algn="ctr"/>
              <a14:m>
                <m:oMathPara xmlns:m="http://schemas.openxmlformats.org/officeDocument/2006/math">
                  <m:oMathParaPr>
                    <m:jc m:val="center"/>
                  </m:oMathParaPr>
                  <m:oMath xmlns:m="http://schemas.openxmlformats.org/officeDocument/2006/math">
                    <m:f>
                      <m:fPr>
                        <m:ctrlPr>
                          <a:rPr lang="en-US" sz="1200" i="1">
                            <a:solidFill>
                              <a:schemeClr val="tx1">
                                <a:lumMod val="75000"/>
                                <a:lumOff val="25000"/>
                              </a:schemeClr>
                            </a:solidFill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n-US" sz="1200" b="0" i="1">
                            <a:solidFill>
                              <a:schemeClr val="tx1">
                                <a:lumMod val="75000"/>
                                <a:lumOff val="25000"/>
                              </a:schemeClr>
                            </a:solidFill>
                            <a:latin typeface="Cambria Math" panose="02040503050406030204" pitchFamily="18" charset="0"/>
                          </a:rPr>
                          <m:t>1</m:t>
                        </m:r>
                      </m:num>
                      <m:den>
                        <m:r>
                          <a:rPr lang="en-US" sz="1200" b="0" i="1">
                            <a:solidFill>
                              <a:schemeClr val="tx1">
                                <a:lumMod val="75000"/>
                                <a:lumOff val="25000"/>
                              </a:schemeClr>
                            </a:solidFill>
                            <a:latin typeface="Cambria Math" panose="02040503050406030204" pitchFamily="18" charset="0"/>
                          </a:rPr>
                          <m:t>2</m:t>
                        </m:r>
                      </m:den>
                    </m:f>
                    <m:r>
                      <a:rPr lang="en-US" sz="1200" b="0" i="1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Cambria Math" panose="02040503050406030204" pitchFamily="18" charset="0"/>
                      </a:rPr>
                      <m:t> </m:t>
                    </m:r>
                    <m:sSub>
                      <m:sSubPr>
                        <m:ctrlPr>
                          <a:rPr lang="en-US" sz="1200" b="0" i="1">
                            <a:solidFill>
                              <a:schemeClr val="tx1">
                                <a:lumMod val="75000"/>
                                <a:lumOff val="25000"/>
                              </a:schemeClr>
                            </a:solidFill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200" b="0" i="1">
                            <a:solidFill>
                              <a:schemeClr val="tx1">
                                <a:lumMod val="75000"/>
                                <a:lumOff val="25000"/>
                              </a:schemeClr>
                            </a:solidFill>
                            <a:latin typeface="Cambria Math" panose="02040503050406030204" pitchFamily="18" charset="0"/>
                          </a:rPr>
                          <m:t>𝑚</m:t>
                        </m:r>
                      </m:e>
                      <m:sub>
                        <m:r>
                          <a:rPr lang="en-US" sz="1200" b="0" i="1">
                            <a:solidFill>
                              <a:schemeClr val="tx1">
                                <a:lumMod val="75000"/>
                                <a:lumOff val="25000"/>
                              </a:schemeClr>
                            </a:solidFill>
                            <a:latin typeface="Cambria Math" panose="02040503050406030204" pitchFamily="18" charset="0"/>
                          </a:rPr>
                          <m:t>0</m:t>
                        </m:r>
                      </m:sub>
                    </m:sSub>
                    <m:sSup>
                      <m:sSupPr>
                        <m:ctrlPr>
                          <a:rPr lang="en-US" sz="1200" b="0" i="1">
                            <a:solidFill>
                              <a:schemeClr val="tx1">
                                <a:lumMod val="75000"/>
                                <a:lumOff val="25000"/>
                              </a:schemeClr>
                            </a:solidFill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lang="en-US" sz="1200" b="0" i="1">
                            <a:solidFill>
                              <a:schemeClr val="tx1">
                                <a:lumMod val="75000"/>
                                <a:lumOff val="25000"/>
                              </a:schemeClr>
                            </a:solidFill>
                            <a:latin typeface="Cambria Math" panose="02040503050406030204" pitchFamily="18" charset="0"/>
                          </a:rPr>
                          <m:t>𝑣</m:t>
                        </m:r>
                      </m:e>
                      <m:sup>
                        <m:r>
                          <a:rPr lang="en-US" sz="1200" b="0" i="1">
                            <a:solidFill>
                              <a:schemeClr val="tx1">
                                <a:lumMod val="75000"/>
                                <a:lumOff val="25000"/>
                              </a:schemeClr>
                            </a:solidFill>
                            <a:latin typeface="Cambria Math" panose="02040503050406030204" pitchFamily="18" charset="0"/>
                          </a:rPr>
                          <m:t>2</m:t>
                        </m:r>
                      </m:sup>
                    </m:sSup>
                  </m:oMath>
                </m:oMathPara>
              </a14:m>
              <a:endParaRPr lang="en-US" sz="1200">
                <a:solidFill>
                  <a:schemeClr val="tx1">
                    <a:lumMod val="75000"/>
                    <a:lumOff val="25000"/>
                  </a:schemeClr>
                </a:solidFill>
              </a:endParaRPr>
            </a:p>
          </xdr:txBody>
        </xdr:sp>
      </mc:Choice>
      <mc:Fallback xmlns="">
        <xdr:sp macro="" textlink="">
          <xdr:nvSpPr>
            <xdr:cNvPr id="61" name="TextBox 60">
              <a:extLst>
                <a:ext uri="{FF2B5EF4-FFF2-40B4-BE49-F238E27FC236}">
                  <a16:creationId xmlns:a16="http://schemas.microsoft.com/office/drawing/2014/main" id="{68BA8A35-B8F8-41A8-9AC1-888BE8A4F5AD}"/>
                </a:ext>
              </a:extLst>
            </xdr:cNvPr>
            <xdr:cNvSpPr txBox="1"/>
          </xdr:nvSpPr>
          <xdr:spPr>
            <a:xfrm>
              <a:off x="7746800" y="26158018"/>
              <a:ext cx="732235" cy="4572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ctr">
              <a:spAutoFit/>
            </a:bodyPr>
            <a:lstStyle/>
            <a:p>
              <a:pPr algn="ctr"/>
              <a:r>
                <a:rPr lang="en-US" sz="1200" b="0" i="0">
                  <a:solidFill>
                    <a:schemeClr val="tx1">
                      <a:lumMod val="75000"/>
                      <a:lumOff val="25000"/>
                    </a:schemeClr>
                  </a:solidFill>
                  <a:latin typeface="Cambria Math" panose="02040503050406030204" pitchFamily="18" charset="0"/>
                </a:rPr>
                <a:t>1/2  𝑚_0 𝑣^2</a:t>
              </a:r>
              <a:endParaRPr lang="en-US" sz="1200">
                <a:solidFill>
                  <a:schemeClr val="tx1">
                    <a:lumMod val="75000"/>
                    <a:lumOff val="25000"/>
                  </a:schemeClr>
                </a:solidFill>
              </a:endParaRPr>
            </a:p>
          </xdr:txBody>
        </xdr:sp>
      </mc:Fallback>
    </mc:AlternateContent>
    <xdr:clientData/>
  </xdr:oneCellAnchor>
  <xdr:oneCellAnchor>
    <xdr:from>
      <xdr:col>3</xdr:col>
      <xdr:colOff>423932</xdr:colOff>
      <xdr:row>61</xdr:row>
      <xdr:rowOff>116668</xdr:rowOff>
    </xdr:from>
    <xdr:ext cx="925807" cy="45720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2" name="TextBox 61">
              <a:extLst>
                <a:ext uri="{FF2B5EF4-FFF2-40B4-BE49-F238E27FC236}">
                  <a16:creationId xmlns:a16="http://schemas.microsoft.com/office/drawing/2014/main" id="{75716F2D-FCC2-42A4-9CE0-1C26761C4F21}"/>
                </a:ext>
              </a:extLst>
            </xdr:cNvPr>
            <xdr:cNvSpPr txBox="1"/>
          </xdr:nvSpPr>
          <xdr:spPr>
            <a:xfrm>
              <a:off x="4233932" y="26158018"/>
              <a:ext cx="925807" cy="4572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ctr">
              <a:noAutofit/>
            </a:bodyPr>
            <a:lstStyle/>
            <a:p>
              <a:pPr algn="ctr"/>
              <a14:m>
                <m:oMathPara xmlns:m="http://schemas.openxmlformats.org/officeDocument/2006/math">
                  <m:oMathParaPr>
                    <m:jc m:val="center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200" b="0" i="1">
                            <a:solidFill>
                              <a:schemeClr val="tx1">
                                <a:lumMod val="75000"/>
                                <a:lumOff val="25000"/>
                              </a:schemeClr>
                            </a:solidFill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200" b="0" i="1">
                            <a:solidFill>
                              <a:schemeClr val="tx1">
                                <a:lumMod val="75000"/>
                                <a:lumOff val="25000"/>
                              </a:schemeClr>
                            </a:solidFill>
                            <a:latin typeface="Cambria Math" panose="02040503050406030204" pitchFamily="18" charset="0"/>
                          </a:rPr>
                          <m:t>𝑚</m:t>
                        </m:r>
                      </m:e>
                      <m:sub>
                        <m:r>
                          <a:rPr lang="en-US" sz="1200" b="0" i="1">
                            <a:solidFill>
                              <a:schemeClr val="tx1">
                                <a:lumMod val="75000"/>
                                <a:lumOff val="25000"/>
                              </a:schemeClr>
                            </a:solidFill>
                            <a:latin typeface="Cambria Math" panose="02040503050406030204" pitchFamily="18" charset="0"/>
                          </a:rPr>
                          <m:t>0</m:t>
                        </m:r>
                      </m:sub>
                    </m:sSub>
                    <m:r>
                      <a:rPr lang="en-US" sz="1200" b="0" i="1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Cambria Math" panose="02040503050406030204" pitchFamily="18" charset="0"/>
                      </a:rPr>
                      <m:t>𝑣</m:t>
                    </m:r>
                  </m:oMath>
                </m:oMathPara>
              </a14:m>
              <a:endParaRPr lang="en-US" sz="1200">
                <a:solidFill>
                  <a:schemeClr val="tx1">
                    <a:lumMod val="75000"/>
                    <a:lumOff val="25000"/>
                  </a:schemeClr>
                </a:solidFill>
              </a:endParaRPr>
            </a:p>
          </xdr:txBody>
        </xdr:sp>
      </mc:Choice>
      <mc:Fallback xmlns="">
        <xdr:sp macro="" textlink="">
          <xdr:nvSpPr>
            <xdr:cNvPr id="62" name="TextBox 61">
              <a:extLst>
                <a:ext uri="{FF2B5EF4-FFF2-40B4-BE49-F238E27FC236}">
                  <a16:creationId xmlns:a16="http://schemas.microsoft.com/office/drawing/2014/main" id="{75716F2D-FCC2-42A4-9CE0-1C26761C4F21}"/>
                </a:ext>
              </a:extLst>
            </xdr:cNvPr>
            <xdr:cNvSpPr txBox="1"/>
          </xdr:nvSpPr>
          <xdr:spPr>
            <a:xfrm>
              <a:off x="4233932" y="26158018"/>
              <a:ext cx="925807" cy="4572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ctr">
              <a:noAutofit/>
            </a:bodyPr>
            <a:lstStyle/>
            <a:p>
              <a:pPr algn="ctr"/>
              <a:r>
                <a:rPr lang="en-US" sz="1200" b="0" i="0">
                  <a:solidFill>
                    <a:schemeClr val="tx1">
                      <a:lumMod val="75000"/>
                      <a:lumOff val="25000"/>
                    </a:schemeClr>
                  </a:solidFill>
                  <a:latin typeface="Cambria Math" panose="02040503050406030204" pitchFamily="18" charset="0"/>
                </a:rPr>
                <a:t>𝑚_0 𝑣</a:t>
              </a:r>
              <a:endParaRPr lang="en-US" sz="1200">
                <a:solidFill>
                  <a:schemeClr val="tx1">
                    <a:lumMod val="75000"/>
                    <a:lumOff val="25000"/>
                  </a:schemeClr>
                </a:solidFill>
              </a:endParaRPr>
            </a:p>
          </xdr:txBody>
        </xdr:sp>
      </mc:Fallback>
    </mc:AlternateContent>
    <xdr:clientData/>
  </xdr:oneCellAnchor>
  <xdr:oneCellAnchor>
    <xdr:from>
      <xdr:col>1</xdr:col>
      <xdr:colOff>469371</xdr:colOff>
      <xdr:row>61</xdr:row>
      <xdr:rowOff>154286</xdr:rowOff>
    </xdr:from>
    <xdr:ext cx="809624" cy="38196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3" name="TextBox 62">
              <a:extLst>
                <a:ext uri="{FF2B5EF4-FFF2-40B4-BE49-F238E27FC236}">
                  <a16:creationId xmlns:a16="http://schemas.microsoft.com/office/drawing/2014/main" id="{FD265905-D4AE-4A38-A9A4-459D854CA939}"/>
                </a:ext>
              </a:extLst>
            </xdr:cNvPr>
            <xdr:cNvSpPr txBox="1"/>
          </xdr:nvSpPr>
          <xdr:spPr>
            <a:xfrm>
              <a:off x="850371" y="26195636"/>
              <a:ext cx="809624" cy="38196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ctr">
              <a:spAutoFit/>
            </a:bodyPr>
            <a:lstStyle/>
            <a:p>
              <a:pPr algn="ctr"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en-US" sz="1200" i="1">
                            <a:solidFill>
                              <a:schemeClr val="tx1">
                                <a:lumMod val="75000"/>
                                <a:lumOff val="25000"/>
                              </a:schemeClr>
                            </a:solidFill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n-US" sz="1200" b="0" i="1">
                            <a:solidFill>
                              <a:schemeClr val="tx1">
                                <a:lumMod val="75000"/>
                                <a:lumOff val="25000"/>
                              </a:schemeClr>
                            </a:solidFill>
                            <a:latin typeface="Cambria Math" panose="02040503050406030204" pitchFamily="18" charset="0"/>
                          </a:rPr>
                          <m:t>ℏ</m:t>
                        </m:r>
                      </m:num>
                      <m:den>
                        <m:sSub>
                          <m:sSubPr>
                            <m:ctrlPr>
                              <a:rPr lang="en-US" sz="1200" i="1">
                                <a:solidFill>
                                  <a:schemeClr val="tx1">
                                    <a:lumMod val="75000"/>
                                    <a:lumOff val="25000"/>
                                  </a:schemeClr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en-US" sz="1200" b="0" i="1">
                                <a:solidFill>
                                  <a:schemeClr val="tx1">
                                    <a:lumMod val="75000"/>
                                    <a:lumOff val="25000"/>
                                  </a:schemeClr>
                                </a:solidFill>
                                <a:latin typeface="Cambria Math" panose="02040503050406030204" pitchFamily="18" charset="0"/>
                              </a:rPr>
                              <m:t>𝑚</m:t>
                            </m:r>
                          </m:e>
                          <m:sub>
                            <m:r>
                              <a:rPr lang="en-US" sz="1200" b="0" i="1">
                                <a:solidFill>
                                  <a:schemeClr val="tx1">
                                    <a:lumMod val="75000"/>
                                    <a:lumOff val="25000"/>
                                  </a:schemeClr>
                                </a:solidFill>
                                <a:latin typeface="Cambria Math" panose="02040503050406030204" pitchFamily="18" charset="0"/>
                              </a:rPr>
                              <m:t>0</m:t>
                            </m:r>
                          </m:sub>
                        </m:sSub>
                        <m:r>
                          <a:rPr lang="en-US" sz="1200" b="0" i="1">
                            <a:solidFill>
                              <a:schemeClr val="tx1">
                                <a:lumMod val="75000"/>
                                <a:lumOff val="25000"/>
                              </a:schemeClr>
                            </a:solidFill>
                            <a:latin typeface="Cambria Math" panose="02040503050406030204" pitchFamily="18" charset="0"/>
                          </a:rPr>
                          <m:t>𝑣</m:t>
                        </m:r>
                      </m:den>
                    </m:f>
                  </m:oMath>
                </m:oMathPara>
              </a14:m>
              <a:endParaRPr lang="en-US" sz="1200">
                <a:solidFill>
                  <a:schemeClr val="tx1">
                    <a:lumMod val="75000"/>
                    <a:lumOff val="25000"/>
                  </a:schemeClr>
                </a:solidFill>
              </a:endParaRPr>
            </a:p>
          </xdr:txBody>
        </xdr:sp>
      </mc:Choice>
      <mc:Fallback xmlns="">
        <xdr:sp macro="" textlink="">
          <xdr:nvSpPr>
            <xdr:cNvPr id="63" name="TextBox 62">
              <a:extLst>
                <a:ext uri="{FF2B5EF4-FFF2-40B4-BE49-F238E27FC236}">
                  <a16:creationId xmlns:a16="http://schemas.microsoft.com/office/drawing/2014/main" id="{FD265905-D4AE-4A38-A9A4-459D854CA939}"/>
                </a:ext>
              </a:extLst>
            </xdr:cNvPr>
            <xdr:cNvSpPr txBox="1"/>
          </xdr:nvSpPr>
          <xdr:spPr>
            <a:xfrm>
              <a:off x="850371" y="26195636"/>
              <a:ext cx="809624" cy="38196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ctr">
              <a:spAutoFit/>
            </a:bodyPr>
            <a:lstStyle/>
            <a:p>
              <a:pPr algn="ctr"/>
              <a:r>
                <a:rPr lang="en-US" sz="1200" b="0" i="0">
                  <a:solidFill>
                    <a:schemeClr val="tx1">
                      <a:lumMod val="75000"/>
                      <a:lumOff val="25000"/>
                    </a:schemeClr>
                  </a:solidFill>
                  <a:latin typeface="Cambria Math" panose="02040503050406030204" pitchFamily="18" charset="0"/>
                </a:rPr>
                <a:t>ℏ/(𝑚_0 𝑣)</a:t>
              </a:r>
              <a:endParaRPr lang="en-US" sz="1200">
                <a:solidFill>
                  <a:schemeClr val="tx1">
                    <a:lumMod val="75000"/>
                    <a:lumOff val="25000"/>
                  </a:schemeClr>
                </a:solidFill>
              </a:endParaRPr>
            </a:p>
          </xdr:txBody>
        </xdr:sp>
      </mc:Fallback>
    </mc:AlternateContent>
    <xdr:clientData/>
  </xdr:oneCellAnchor>
  <xdr:oneCellAnchor>
    <xdr:from>
      <xdr:col>1</xdr:col>
      <xdr:colOff>719667</xdr:colOff>
      <xdr:row>56</xdr:row>
      <xdr:rowOff>161539</xdr:rowOff>
    </xdr:from>
    <xdr:ext cx="309033" cy="381771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4" name="TextBox 63">
              <a:extLst>
                <a:ext uri="{FF2B5EF4-FFF2-40B4-BE49-F238E27FC236}">
                  <a16:creationId xmlns:a16="http://schemas.microsoft.com/office/drawing/2014/main" id="{FFC220C2-3F72-44A6-B23E-3D1FD887CACD}"/>
                </a:ext>
              </a:extLst>
            </xdr:cNvPr>
            <xdr:cNvSpPr txBox="1"/>
          </xdr:nvSpPr>
          <xdr:spPr>
            <a:xfrm>
              <a:off x="1100667" y="22726264"/>
              <a:ext cx="309033" cy="38177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ctr">
              <a:spAutoFit/>
            </a:bodyPr>
            <a:lstStyle/>
            <a:p>
              <a:pPr algn="ctr"/>
              <a14:m>
                <m:oMathPara xmlns:m="http://schemas.openxmlformats.org/officeDocument/2006/math">
                  <m:oMathParaPr>
                    <m:jc m:val="center"/>
                  </m:oMathParaPr>
                  <m:oMath xmlns:m="http://schemas.openxmlformats.org/officeDocument/2006/math">
                    <m:f>
                      <m:fPr>
                        <m:ctrlPr>
                          <a:rPr lang="en-US" sz="1200" i="1">
                            <a:solidFill>
                              <a:schemeClr val="tx1">
                                <a:lumMod val="75000"/>
                                <a:lumOff val="25000"/>
                              </a:schemeClr>
                            </a:solidFill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en-US" sz="1200" i="1">
                                <a:solidFill>
                                  <a:schemeClr val="tx1">
                                    <a:lumMod val="75000"/>
                                    <a:lumOff val="25000"/>
                                  </a:schemeClr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en-US" sz="1200" b="0" i="1">
                                <a:solidFill>
                                  <a:schemeClr val="tx1">
                                    <a:lumMod val="75000"/>
                                    <a:lumOff val="25000"/>
                                  </a:schemeClr>
                                </a:solidFill>
                                <a:latin typeface="Cambria Math" panose="02040503050406030204" pitchFamily="18" charset="0"/>
                              </a:rPr>
                              <m:t>𝑙</m:t>
                            </m:r>
                          </m:e>
                          <m:sub>
                            <m:r>
                              <a:rPr lang="en-US" sz="1200" b="0" i="1">
                                <a:solidFill>
                                  <a:schemeClr val="tx1">
                                    <a:lumMod val="75000"/>
                                    <a:lumOff val="25000"/>
                                  </a:schemeClr>
                                </a:solidFill>
                                <a:latin typeface="Cambria Math" panose="02040503050406030204" pitchFamily="18" charset="0"/>
                              </a:rPr>
                              <m:t>𝑃</m:t>
                            </m:r>
                          </m:sub>
                        </m:sSub>
                      </m:num>
                      <m:den>
                        <m:sSub>
                          <m:sSubPr>
                            <m:ctrlPr>
                              <a:rPr lang="en-US" sz="1200" i="1">
                                <a:solidFill>
                                  <a:schemeClr val="tx1">
                                    <a:lumMod val="75000"/>
                                    <a:lumOff val="25000"/>
                                  </a:schemeClr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el-GR" sz="1200" i="1">
                                <a:solidFill>
                                  <a:schemeClr val="tx1">
                                    <a:lumMod val="75000"/>
                                    <a:lumOff val="25000"/>
                                  </a:schemeClr>
                                </a:solidFill>
                                <a:latin typeface="Cambria Math" panose="02040503050406030204" pitchFamily="18" charset="0"/>
                              </a:rPr>
                              <m:t>𝛽</m:t>
                            </m:r>
                          </m:e>
                          <m:sub>
                            <m:r>
                              <a:rPr lang="el-GR" sz="1200" i="1">
                                <a:solidFill>
                                  <a:schemeClr val="tx1">
                                    <a:lumMod val="75000"/>
                                    <a:lumOff val="25000"/>
                                  </a:schemeClr>
                                </a:solidFill>
                                <a:latin typeface="Cambria Math" panose="02040503050406030204" pitchFamily="18" charset="0"/>
                              </a:rPr>
                              <m:t>𝜆</m:t>
                            </m:r>
                          </m:sub>
                        </m:sSub>
                      </m:den>
                    </m:f>
                  </m:oMath>
                </m:oMathPara>
              </a14:m>
              <a:endParaRPr lang="en-US" sz="1200">
                <a:solidFill>
                  <a:schemeClr val="tx1">
                    <a:lumMod val="75000"/>
                    <a:lumOff val="25000"/>
                  </a:schemeClr>
                </a:solidFill>
              </a:endParaRPr>
            </a:p>
          </xdr:txBody>
        </xdr:sp>
      </mc:Choice>
      <mc:Fallback xmlns="">
        <xdr:sp macro="" textlink="">
          <xdr:nvSpPr>
            <xdr:cNvPr id="64" name="TextBox 63">
              <a:extLst>
                <a:ext uri="{FF2B5EF4-FFF2-40B4-BE49-F238E27FC236}">
                  <a16:creationId xmlns:a16="http://schemas.microsoft.com/office/drawing/2014/main" id="{FFC220C2-3F72-44A6-B23E-3D1FD887CACD}"/>
                </a:ext>
              </a:extLst>
            </xdr:cNvPr>
            <xdr:cNvSpPr txBox="1"/>
          </xdr:nvSpPr>
          <xdr:spPr>
            <a:xfrm>
              <a:off x="1100667" y="22726264"/>
              <a:ext cx="309033" cy="38177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ctr">
              <a:spAutoFit/>
            </a:bodyPr>
            <a:lstStyle/>
            <a:p>
              <a:pPr algn="ctr"/>
              <a:r>
                <a:rPr lang="en-US" sz="1200" b="0" i="0">
                  <a:solidFill>
                    <a:schemeClr val="tx1">
                      <a:lumMod val="75000"/>
                      <a:lumOff val="25000"/>
                    </a:schemeClr>
                  </a:solidFill>
                  <a:latin typeface="Cambria Math" panose="02040503050406030204" pitchFamily="18" charset="0"/>
                </a:rPr>
                <a:t>𝑙_𝑃/</a:t>
              </a:r>
              <a:r>
                <a:rPr lang="el-GR" sz="1200" i="0">
                  <a:solidFill>
                    <a:schemeClr val="tx1">
                      <a:lumMod val="75000"/>
                      <a:lumOff val="25000"/>
                    </a:schemeClr>
                  </a:solidFill>
                  <a:latin typeface="Cambria Math" panose="02040503050406030204" pitchFamily="18" charset="0"/>
                </a:rPr>
                <a:t>𝛽</a:t>
              </a:r>
              <a:r>
                <a:rPr lang="en-US" sz="1200" i="0">
                  <a:solidFill>
                    <a:schemeClr val="tx1">
                      <a:lumMod val="75000"/>
                      <a:lumOff val="25000"/>
                    </a:schemeClr>
                  </a:solidFill>
                  <a:latin typeface="Cambria Math" panose="02040503050406030204" pitchFamily="18" charset="0"/>
                </a:rPr>
                <a:t>_</a:t>
              </a:r>
              <a:r>
                <a:rPr lang="el-GR" sz="1200" i="0">
                  <a:solidFill>
                    <a:schemeClr val="tx1">
                      <a:lumMod val="75000"/>
                      <a:lumOff val="25000"/>
                    </a:schemeClr>
                  </a:solidFill>
                  <a:latin typeface="Cambria Math" panose="02040503050406030204" pitchFamily="18" charset="0"/>
                </a:rPr>
                <a:t>𝜆 </a:t>
              </a:r>
              <a:endParaRPr lang="en-US" sz="1200">
                <a:solidFill>
                  <a:schemeClr val="tx1">
                    <a:lumMod val="75000"/>
                    <a:lumOff val="25000"/>
                  </a:schemeClr>
                </a:solidFill>
              </a:endParaRPr>
            </a:p>
          </xdr:txBody>
        </xdr:sp>
      </mc:Fallback>
    </mc:AlternateContent>
    <xdr:clientData/>
  </xdr:oneCellAnchor>
  <xdr:oneCellAnchor>
    <xdr:from>
      <xdr:col>2</xdr:col>
      <xdr:colOff>520479</xdr:colOff>
      <xdr:row>56</xdr:row>
      <xdr:rowOff>161506</xdr:rowOff>
    </xdr:from>
    <xdr:ext cx="702119" cy="38183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5" name="TextBox 64">
              <a:extLst>
                <a:ext uri="{FF2B5EF4-FFF2-40B4-BE49-F238E27FC236}">
                  <a16:creationId xmlns:a16="http://schemas.microsoft.com/office/drawing/2014/main" id="{6EC844A2-5556-4347-B747-559A6B5FAE90}"/>
                </a:ext>
              </a:extLst>
            </xdr:cNvPr>
            <xdr:cNvSpPr txBox="1"/>
          </xdr:nvSpPr>
          <xdr:spPr>
            <a:xfrm>
              <a:off x="2615979" y="22726231"/>
              <a:ext cx="702119" cy="38183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ctr">
              <a:spAutoFit/>
            </a:bodyPr>
            <a:lstStyle/>
            <a:p>
              <a:pPr algn="ctr"/>
              <a14:m>
                <m:oMathPara xmlns:m="http://schemas.openxmlformats.org/officeDocument/2006/math">
                  <m:oMathParaPr>
                    <m:jc m:val="center"/>
                  </m:oMathParaPr>
                  <m:oMath xmlns:m="http://schemas.openxmlformats.org/officeDocument/2006/math">
                    <m:f>
                      <m:fPr>
                        <m:ctrlPr>
                          <a:rPr lang="en-US" sz="1200" i="1">
                            <a:solidFill>
                              <a:schemeClr val="tx1">
                                <a:lumMod val="75000"/>
                                <a:lumOff val="25000"/>
                              </a:schemeClr>
                            </a:solidFill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en-US" sz="1200" i="1">
                                <a:solidFill>
                                  <a:schemeClr val="tx1">
                                    <a:lumMod val="75000"/>
                                    <a:lumOff val="25000"/>
                                  </a:schemeClr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el-GR" sz="1200" i="1">
                                <a:solidFill>
                                  <a:schemeClr val="tx1">
                                    <a:lumMod val="75000"/>
                                    <a:lumOff val="25000"/>
                                  </a:schemeClr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𝛽</m:t>
                            </m:r>
                          </m:e>
                          <m:sub>
                            <m:r>
                              <a:rPr lang="en-US" sz="1200" i="1">
                                <a:solidFill>
                                  <a:schemeClr val="tx1">
                                    <a:lumMod val="75000"/>
                                    <a:lumOff val="25000"/>
                                  </a:schemeClr>
                                </a:solidFill>
                                <a:latin typeface="Cambria Math" panose="02040503050406030204" pitchFamily="18" charset="0"/>
                              </a:rPr>
                              <m:t>𝜆</m:t>
                            </m:r>
                          </m:sub>
                        </m:sSub>
                      </m:num>
                      <m:den>
                        <m:sSub>
                          <m:sSubPr>
                            <m:ctrlPr>
                              <a:rPr lang="en-US" sz="1200" i="1">
                                <a:solidFill>
                                  <a:schemeClr val="tx1">
                                    <a:lumMod val="75000"/>
                                    <a:lumOff val="25000"/>
                                  </a:schemeClr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el-GR" sz="1200" i="1">
                                <a:solidFill>
                                  <a:schemeClr val="tx1">
                                    <a:lumMod val="75000"/>
                                    <a:lumOff val="25000"/>
                                  </a:schemeClr>
                                </a:solidFill>
                                <a:latin typeface="Cambria Math" panose="02040503050406030204" pitchFamily="18" charset="0"/>
                              </a:rPr>
                              <m:t>𝛽</m:t>
                            </m:r>
                          </m:e>
                          <m:sub>
                            <m:r>
                              <a:rPr lang="en-US" sz="1200" b="0" i="1">
                                <a:solidFill>
                                  <a:schemeClr val="tx1">
                                    <a:lumMod val="75000"/>
                                    <a:lumOff val="25000"/>
                                  </a:schemeClr>
                                </a:solidFill>
                                <a:latin typeface="Cambria Math" panose="02040503050406030204" pitchFamily="18" charset="0"/>
                              </a:rPr>
                              <m:t>𝑣</m:t>
                            </m:r>
                          </m:sub>
                        </m:sSub>
                      </m:den>
                    </m:f>
                    <m:sSub>
                      <m:sSubPr>
                        <m:ctrlPr>
                          <a:rPr lang="en-US" sz="1200" i="1">
                            <a:solidFill>
                              <a:schemeClr val="tx1">
                                <a:lumMod val="75000"/>
                                <a:lumOff val="25000"/>
                              </a:schemeClr>
                            </a:solidFill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200" b="0" i="1">
                            <a:solidFill>
                              <a:schemeClr val="tx1">
                                <a:lumMod val="75000"/>
                                <a:lumOff val="25000"/>
                              </a:schemeClr>
                            </a:solidFill>
                            <a:latin typeface="Cambria Math" panose="02040503050406030204" pitchFamily="18" charset="0"/>
                          </a:rPr>
                          <m:t>𝑚</m:t>
                        </m:r>
                      </m:e>
                      <m:sub>
                        <m:r>
                          <a:rPr lang="en-US" sz="1200" b="0" i="1">
                            <a:solidFill>
                              <a:schemeClr val="tx1">
                                <a:lumMod val="75000"/>
                                <a:lumOff val="25000"/>
                              </a:schemeClr>
                            </a:solidFill>
                            <a:latin typeface="Cambria Math" panose="02040503050406030204" pitchFamily="18" charset="0"/>
                          </a:rPr>
                          <m:t>𝑃</m:t>
                        </m:r>
                      </m:sub>
                    </m:sSub>
                  </m:oMath>
                </m:oMathPara>
              </a14:m>
              <a:endParaRPr lang="en-US" sz="1200">
                <a:solidFill>
                  <a:schemeClr val="tx1">
                    <a:lumMod val="75000"/>
                    <a:lumOff val="25000"/>
                  </a:schemeClr>
                </a:solidFill>
              </a:endParaRPr>
            </a:p>
          </xdr:txBody>
        </xdr:sp>
      </mc:Choice>
      <mc:Fallback xmlns="">
        <xdr:sp macro="" textlink="">
          <xdr:nvSpPr>
            <xdr:cNvPr id="65" name="TextBox 64">
              <a:extLst>
                <a:ext uri="{FF2B5EF4-FFF2-40B4-BE49-F238E27FC236}">
                  <a16:creationId xmlns:a16="http://schemas.microsoft.com/office/drawing/2014/main" id="{6EC844A2-5556-4347-B747-559A6B5FAE90}"/>
                </a:ext>
              </a:extLst>
            </xdr:cNvPr>
            <xdr:cNvSpPr txBox="1"/>
          </xdr:nvSpPr>
          <xdr:spPr>
            <a:xfrm>
              <a:off x="2615979" y="22726231"/>
              <a:ext cx="702119" cy="38183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ctr">
              <a:spAutoFit/>
            </a:bodyPr>
            <a:lstStyle/>
            <a:p>
              <a:pPr algn="ctr"/>
              <a:r>
                <a:rPr lang="el-GR" sz="1200" i="0">
                  <a:solidFill>
                    <a:schemeClr val="tx1">
                      <a:lumMod val="75000"/>
                      <a:lumOff val="25000"/>
                    </a:schemeClr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𝛽</a:t>
              </a:r>
              <a:r>
                <a:rPr lang="en-US" sz="1200" i="0">
                  <a:solidFill>
                    <a:schemeClr val="tx1">
                      <a:lumMod val="75000"/>
                      <a:lumOff val="25000"/>
                    </a:schemeClr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_</a:t>
              </a:r>
              <a:r>
                <a:rPr lang="en-US" sz="1200" i="0">
                  <a:solidFill>
                    <a:schemeClr val="tx1">
                      <a:lumMod val="75000"/>
                      <a:lumOff val="25000"/>
                    </a:schemeClr>
                  </a:solidFill>
                  <a:latin typeface="Cambria Math" panose="02040503050406030204" pitchFamily="18" charset="0"/>
                </a:rPr>
                <a:t>𝜆/</a:t>
              </a:r>
              <a:r>
                <a:rPr lang="el-GR" sz="1200" i="0">
                  <a:solidFill>
                    <a:schemeClr val="tx1">
                      <a:lumMod val="75000"/>
                      <a:lumOff val="25000"/>
                    </a:schemeClr>
                  </a:solidFill>
                  <a:latin typeface="Cambria Math" panose="02040503050406030204" pitchFamily="18" charset="0"/>
                </a:rPr>
                <a:t>𝛽</a:t>
              </a:r>
              <a:r>
                <a:rPr lang="en-US" sz="1200" i="0">
                  <a:solidFill>
                    <a:schemeClr val="tx1">
                      <a:lumMod val="75000"/>
                      <a:lumOff val="25000"/>
                    </a:schemeClr>
                  </a:solidFill>
                  <a:latin typeface="Cambria Math" panose="02040503050406030204" pitchFamily="18" charset="0"/>
                </a:rPr>
                <a:t>_</a:t>
              </a:r>
              <a:r>
                <a:rPr lang="en-US" sz="1200" b="0" i="0">
                  <a:solidFill>
                    <a:schemeClr val="tx1">
                      <a:lumMod val="75000"/>
                      <a:lumOff val="25000"/>
                    </a:schemeClr>
                  </a:solidFill>
                  <a:latin typeface="Cambria Math" panose="02040503050406030204" pitchFamily="18" charset="0"/>
                </a:rPr>
                <a:t>𝑣  𝑚_𝑃</a:t>
              </a:r>
              <a:endParaRPr lang="en-US" sz="1200">
                <a:solidFill>
                  <a:schemeClr val="tx1">
                    <a:lumMod val="75000"/>
                    <a:lumOff val="25000"/>
                  </a:schemeClr>
                </a:solidFill>
              </a:endParaRPr>
            </a:p>
          </xdr:txBody>
        </xdr:sp>
      </mc:Fallback>
    </mc:AlternateContent>
    <xdr:clientData/>
  </xdr:oneCellAnchor>
  <xdr:oneCellAnchor>
    <xdr:from>
      <xdr:col>3</xdr:col>
      <xdr:colOff>528136</xdr:colOff>
      <xdr:row>56</xdr:row>
      <xdr:rowOff>123824</xdr:rowOff>
    </xdr:from>
    <xdr:ext cx="717398" cy="45720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6" name="TextBox 65">
              <a:extLst>
                <a:ext uri="{FF2B5EF4-FFF2-40B4-BE49-F238E27FC236}">
                  <a16:creationId xmlns:a16="http://schemas.microsoft.com/office/drawing/2014/main" id="{64ED5D65-73A0-4005-939E-7121126B0E67}"/>
                </a:ext>
              </a:extLst>
            </xdr:cNvPr>
            <xdr:cNvSpPr txBox="1"/>
          </xdr:nvSpPr>
          <xdr:spPr>
            <a:xfrm>
              <a:off x="4338136" y="22688549"/>
              <a:ext cx="717398" cy="4572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ctr">
              <a:noAutofit/>
            </a:bodyPr>
            <a:lstStyle/>
            <a:p>
              <a:pPr algn="ctr"/>
              <a14:m>
                <m:oMathPara xmlns:m="http://schemas.openxmlformats.org/officeDocument/2006/math">
                  <m:oMathParaPr>
                    <m:jc m:val="center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200" i="1">
                            <a:solidFill>
                              <a:schemeClr val="tx1">
                                <a:lumMod val="75000"/>
                                <a:lumOff val="25000"/>
                              </a:schemeClr>
                            </a:solidFill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200" i="1">
                            <a:solidFill>
                              <a:schemeClr val="tx1">
                                <a:lumMod val="75000"/>
                                <a:lumOff val="25000"/>
                              </a:schemeClr>
                            </a:solidFill>
                            <a:latin typeface="Cambria Math" panose="02040503050406030204" pitchFamily="18" charset="0"/>
                          </a:rPr>
                          <m:t>𝛽</m:t>
                        </m:r>
                      </m:e>
                      <m:sub>
                        <m:r>
                          <a:rPr lang="el-GR" sz="1200" i="1">
                            <a:solidFill>
                              <a:schemeClr val="tx1">
                                <a:lumMod val="75000"/>
                                <a:lumOff val="25000"/>
                              </a:schemeClr>
                            </a:solidFill>
                            <a:latin typeface="Cambria Math" panose="02040503050406030204" pitchFamily="18" charset="0"/>
                          </a:rPr>
                          <m:t>𝜆</m:t>
                        </m:r>
                      </m:sub>
                    </m:sSub>
                    <m:r>
                      <a:rPr lang="en-US" sz="1200" b="0" i="1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Cambria Math" panose="02040503050406030204" pitchFamily="18" charset="0"/>
                      </a:rPr>
                      <m:t> </m:t>
                    </m:r>
                    <m:sSub>
                      <m:sSubPr>
                        <m:ctrlPr>
                          <a:rPr lang="en-US" sz="1200" i="1">
                            <a:solidFill>
                              <a:schemeClr val="tx1">
                                <a:lumMod val="75000"/>
                                <a:lumOff val="25000"/>
                              </a:schemeClr>
                            </a:solidFill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200" b="0" i="1">
                            <a:solidFill>
                              <a:schemeClr val="tx1">
                                <a:lumMod val="75000"/>
                                <a:lumOff val="25000"/>
                              </a:schemeClr>
                            </a:solidFill>
                            <a:latin typeface="Cambria Math" panose="02040503050406030204" pitchFamily="18" charset="0"/>
                          </a:rPr>
                          <m:t>𝑚</m:t>
                        </m:r>
                      </m:e>
                      <m:sub>
                        <m:r>
                          <a:rPr lang="en-US" sz="1200" b="0" i="1">
                            <a:solidFill>
                              <a:schemeClr val="tx1">
                                <a:lumMod val="75000"/>
                                <a:lumOff val="25000"/>
                              </a:schemeClr>
                            </a:solidFill>
                            <a:latin typeface="Cambria Math" panose="02040503050406030204" pitchFamily="18" charset="0"/>
                          </a:rPr>
                          <m:t>𝑃</m:t>
                        </m:r>
                      </m:sub>
                    </m:sSub>
                    <m:r>
                      <a:rPr lang="en-US" sz="1200" b="0" i="1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Cambria Math" panose="02040503050406030204" pitchFamily="18" charset="0"/>
                      </a:rPr>
                      <m:t>𝑐</m:t>
                    </m:r>
                  </m:oMath>
                </m:oMathPara>
              </a14:m>
              <a:endParaRPr lang="en-US" sz="1200">
                <a:solidFill>
                  <a:schemeClr val="tx1">
                    <a:lumMod val="75000"/>
                    <a:lumOff val="25000"/>
                  </a:schemeClr>
                </a:solidFill>
              </a:endParaRPr>
            </a:p>
          </xdr:txBody>
        </xdr:sp>
      </mc:Choice>
      <mc:Fallback xmlns="">
        <xdr:sp macro="" textlink="">
          <xdr:nvSpPr>
            <xdr:cNvPr id="66" name="TextBox 65">
              <a:extLst>
                <a:ext uri="{FF2B5EF4-FFF2-40B4-BE49-F238E27FC236}">
                  <a16:creationId xmlns:a16="http://schemas.microsoft.com/office/drawing/2014/main" id="{64ED5D65-73A0-4005-939E-7121126B0E67}"/>
                </a:ext>
              </a:extLst>
            </xdr:cNvPr>
            <xdr:cNvSpPr txBox="1"/>
          </xdr:nvSpPr>
          <xdr:spPr>
            <a:xfrm>
              <a:off x="4338136" y="22688549"/>
              <a:ext cx="717398" cy="4572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ctr">
              <a:noAutofit/>
            </a:bodyPr>
            <a:lstStyle/>
            <a:p>
              <a:pPr algn="ctr"/>
              <a:r>
                <a:rPr lang="en-US" sz="1200" i="0">
                  <a:solidFill>
                    <a:schemeClr val="tx1">
                      <a:lumMod val="75000"/>
                      <a:lumOff val="25000"/>
                    </a:schemeClr>
                  </a:solidFill>
                  <a:latin typeface="Cambria Math" panose="02040503050406030204" pitchFamily="18" charset="0"/>
                </a:rPr>
                <a:t>𝛽_</a:t>
              </a:r>
              <a:r>
                <a:rPr lang="el-GR" sz="1200" i="0">
                  <a:solidFill>
                    <a:schemeClr val="tx1">
                      <a:lumMod val="75000"/>
                      <a:lumOff val="25000"/>
                    </a:schemeClr>
                  </a:solidFill>
                  <a:latin typeface="Cambria Math" panose="02040503050406030204" pitchFamily="18" charset="0"/>
                </a:rPr>
                <a:t>𝜆</a:t>
              </a:r>
              <a:r>
                <a:rPr lang="en-US" sz="1200" b="0" i="0">
                  <a:solidFill>
                    <a:schemeClr val="tx1">
                      <a:lumMod val="75000"/>
                      <a:lumOff val="25000"/>
                    </a:schemeClr>
                  </a:solidFill>
                  <a:latin typeface="Cambria Math" panose="02040503050406030204" pitchFamily="18" charset="0"/>
                </a:rPr>
                <a:t>  𝑚_𝑃 𝑐</a:t>
              </a:r>
              <a:endParaRPr lang="en-US" sz="1200">
                <a:solidFill>
                  <a:schemeClr val="tx1">
                    <a:lumMod val="75000"/>
                    <a:lumOff val="25000"/>
                  </a:schemeClr>
                </a:solidFill>
              </a:endParaRPr>
            </a:p>
          </xdr:txBody>
        </xdr:sp>
      </mc:Fallback>
    </mc:AlternateContent>
    <xdr:clientData/>
  </xdr:oneCellAnchor>
  <xdr:oneCellAnchor>
    <xdr:from>
      <xdr:col>4</xdr:col>
      <xdr:colOff>558025</xdr:colOff>
      <xdr:row>56</xdr:row>
      <xdr:rowOff>123824</xdr:rowOff>
    </xdr:from>
    <xdr:ext cx="688408" cy="45720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7" name="TextBox 66">
              <a:extLst>
                <a:ext uri="{FF2B5EF4-FFF2-40B4-BE49-F238E27FC236}">
                  <a16:creationId xmlns:a16="http://schemas.microsoft.com/office/drawing/2014/main" id="{4464F731-12A3-43AA-B4C3-4BB871DFE67B}"/>
                </a:ext>
              </a:extLst>
            </xdr:cNvPr>
            <xdr:cNvSpPr txBox="1"/>
          </xdr:nvSpPr>
          <xdr:spPr>
            <a:xfrm>
              <a:off x="6082525" y="22688549"/>
              <a:ext cx="688408" cy="4572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ctr">
              <a:noAutofit/>
            </a:bodyPr>
            <a:lstStyle/>
            <a:p>
              <a:pPr algn="ctr"/>
              <a14:m>
                <m:oMathPara xmlns:m="http://schemas.openxmlformats.org/officeDocument/2006/math">
                  <m:oMathParaPr>
                    <m:jc m:val="center"/>
                  </m:oMathParaPr>
                  <m:oMath xmlns:m="http://schemas.openxmlformats.org/officeDocument/2006/math">
                    <m:f>
                      <m:fPr>
                        <m:ctrlPr>
                          <a:rPr lang="en-US" sz="1200" i="1">
                            <a:solidFill>
                              <a:schemeClr val="tx1">
                                <a:lumMod val="75000"/>
                                <a:lumOff val="25000"/>
                              </a:schemeClr>
                            </a:solidFill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en-US" sz="1200" i="1">
                                <a:solidFill>
                                  <a:schemeClr val="tx1">
                                    <a:lumMod val="75000"/>
                                    <a:lumOff val="25000"/>
                                  </a:schemeClr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en-US" sz="1200" b="0" i="1">
                                <a:solidFill>
                                  <a:schemeClr val="tx1">
                                    <a:lumMod val="75000"/>
                                    <a:lumOff val="25000"/>
                                  </a:schemeClr>
                                </a:solidFill>
                                <a:latin typeface="Cambria Math" panose="02040503050406030204" pitchFamily="18" charset="0"/>
                              </a:rPr>
                              <m:t>𝑡</m:t>
                            </m:r>
                          </m:e>
                          <m:sub>
                            <m:r>
                              <a:rPr lang="en-US" sz="1200" b="0" i="1">
                                <a:solidFill>
                                  <a:schemeClr val="tx1">
                                    <a:lumMod val="75000"/>
                                    <a:lumOff val="25000"/>
                                  </a:schemeClr>
                                </a:solidFill>
                                <a:latin typeface="Cambria Math" panose="02040503050406030204" pitchFamily="18" charset="0"/>
                              </a:rPr>
                              <m:t>𝑃</m:t>
                            </m:r>
                          </m:sub>
                        </m:sSub>
                      </m:num>
                      <m:den>
                        <m:sSub>
                          <m:sSubPr>
                            <m:ctrlPr>
                              <a:rPr lang="en-US" sz="1200" i="1">
                                <a:solidFill>
                                  <a:schemeClr val="tx1">
                                    <a:lumMod val="75000"/>
                                    <a:lumOff val="25000"/>
                                  </a:schemeClr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el-GR" sz="1200" i="1">
                                <a:solidFill>
                                  <a:schemeClr val="tx1">
                                    <a:lumMod val="75000"/>
                                    <a:lumOff val="25000"/>
                                  </a:schemeClr>
                                </a:solidFill>
                                <a:latin typeface="Cambria Math" panose="02040503050406030204" pitchFamily="18" charset="0"/>
                              </a:rPr>
                              <m:t>𝛽</m:t>
                            </m:r>
                          </m:e>
                          <m:sub>
                            <m:r>
                              <a:rPr lang="el-GR" sz="1200" i="1">
                                <a:solidFill>
                                  <a:schemeClr val="tx1">
                                    <a:lumMod val="75000"/>
                                    <a:lumOff val="25000"/>
                                  </a:schemeClr>
                                </a:solidFill>
                                <a:latin typeface="Cambria Math" panose="02040503050406030204" pitchFamily="18" charset="0"/>
                              </a:rPr>
                              <m:t>𝜆</m:t>
                            </m:r>
                          </m:sub>
                        </m:sSub>
                        <m:r>
                          <a:rPr lang="en-US" sz="1200" b="0" i="1">
                            <a:solidFill>
                              <a:schemeClr val="tx1">
                                <a:lumMod val="75000"/>
                                <a:lumOff val="25000"/>
                              </a:schemeClr>
                            </a:solidFill>
                            <a:latin typeface="Cambria Math" panose="02040503050406030204" pitchFamily="18" charset="0"/>
                          </a:rPr>
                          <m:t> </m:t>
                        </m:r>
                        <m:sSub>
                          <m:sSubPr>
                            <m:ctrlPr>
                              <a:rPr lang="en-US" sz="1200" i="1">
                                <a:solidFill>
                                  <a:schemeClr val="tx1">
                                    <a:lumMod val="75000"/>
                                    <a:lumOff val="25000"/>
                                  </a:schemeClr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en-US" sz="1200" i="1">
                                <a:solidFill>
                                  <a:schemeClr val="tx1">
                                    <a:lumMod val="75000"/>
                                    <a:lumOff val="25000"/>
                                  </a:schemeClr>
                                </a:solidFill>
                                <a:latin typeface="Cambria Math" panose="02040503050406030204" pitchFamily="18" charset="0"/>
                              </a:rPr>
                              <m:t>𝛽</m:t>
                            </m:r>
                          </m:e>
                          <m:sub>
                            <m:r>
                              <a:rPr lang="en-US" sz="1200" b="0" i="1">
                                <a:solidFill>
                                  <a:schemeClr val="tx1">
                                    <a:lumMod val="75000"/>
                                    <a:lumOff val="25000"/>
                                  </a:schemeClr>
                                </a:solidFill>
                                <a:latin typeface="Cambria Math" panose="02040503050406030204" pitchFamily="18" charset="0"/>
                              </a:rPr>
                              <m:t>𝑣</m:t>
                            </m:r>
                          </m:sub>
                        </m:sSub>
                      </m:den>
                    </m:f>
                  </m:oMath>
                </m:oMathPara>
              </a14:m>
              <a:endParaRPr lang="en-US" sz="1200">
                <a:solidFill>
                  <a:schemeClr val="tx1">
                    <a:lumMod val="75000"/>
                    <a:lumOff val="25000"/>
                  </a:schemeClr>
                </a:solidFill>
              </a:endParaRPr>
            </a:p>
          </xdr:txBody>
        </xdr:sp>
      </mc:Choice>
      <mc:Fallback xmlns="">
        <xdr:sp macro="" textlink="">
          <xdr:nvSpPr>
            <xdr:cNvPr id="67" name="TextBox 66">
              <a:extLst>
                <a:ext uri="{FF2B5EF4-FFF2-40B4-BE49-F238E27FC236}">
                  <a16:creationId xmlns:a16="http://schemas.microsoft.com/office/drawing/2014/main" id="{4464F731-12A3-43AA-B4C3-4BB871DFE67B}"/>
                </a:ext>
              </a:extLst>
            </xdr:cNvPr>
            <xdr:cNvSpPr txBox="1"/>
          </xdr:nvSpPr>
          <xdr:spPr>
            <a:xfrm>
              <a:off x="6082525" y="22688549"/>
              <a:ext cx="688408" cy="4572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ctr">
              <a:noAutofit/>
            </a:bodyPr>
            <a:lstStyle/>
            <a:p>
              <a:pPr algn="ctr"/>
              <a:r>
                <a:rPr lang="en-US" sz="1200" b="0" i="0">
                  <a:solidFill>
                    <a:schemeClr val="tx1">
                      <a:lumMod val="75000"/>
                      <a:lumOff val="25000"/>
                    </a:schemeClr>
                  </a:solidFill>
                  <a:latin typeface="Cambria Math" panose="02040503050406030204" pitchFamily="18" charset="0"/>
                </a:rPr>
                <a:t>𝑡_𝑃/(</a:t>
              </a:r>
              <a:r>
                <a:rPr lang="el-GR" sz="1200" i="0">
                  <a:solidFill>
                    <a:schemeClr val="tx1">
                      <a:lumMod val="75000"/>
                      <a:lumOff val="25000"/>
                    </a:schemeClr>
                  </a:solidFill>
                  <a:latin typeface="Cambria Math" panose="02040503050406030204" pitchFamily="18" charset="0"/>
                </a:rPr>
                <a:t>𝛽</a:t>
              </a:r>
              <a:r>
                <a:rPr lang="en-US" sz="1200" i="0">
                  <a:solidFill>
                    <a:schemeClr val="tx1">
                      <a:lumMod val="75000"/>
                      <a:lumOff val="25000"/>
                    </a:schemeClr>
                  </a:solidFill>
                  <a:latin typeface="Cambria Math" panose="02040503050406030204" pitchFamily="18" charset="0"/>
                </a:rPr>
                <a:t>_</a:t>
              </a:r>
              <a:r>
                <a:rPr lang="el-GR" sz="1200" i="0">
                  <a:solidFill>
                    <a:schemeClr val="tx1">
                      <a:lumMod val="75000"/>
                      <a:lumOff val="25000"/>
                    </a:schemeClr>
                  </a:solidFill>
                  <a:latin typeface="Cambria Math" panose="02040503050406030204" pitchFamily="18" charset="0"/>
                </a:rPr>
                <a:t>𝜆</a:t>
              </a:r>
              <a:r>
                <a:rPr lang="en-US" sz="1200" b="0" i="0">
                  <a:solidFill>
                    <a:schemeClr val="tx1">
                      <a:lumMod val="75000"/>
                      <a:lumOff val="25000"/>
                    </a:schemeClr>
                  </a:solidFill>
                  <a:latin typeface="Cambria Math" panose="02040503050406030204" pitchFamily="18" charset="0"/>
                </a:rPr>
                <a:t>  </a:t>
              </a:r>
              <a:r>
                <a:rPr lang="en-US" sz="1200" i="0">
                  <a:solidFill>
                    <a:schemeClr val="tx1">
                      <a:lumMod val="75000"/>
                      <a:lumOff val="25000"/>
                    </a:schemeClr>
                  </a:solidFill>
                  <a:latin typeface="Cambria Math" panose="02040503050406030204" pitchFamily="18" charset="0"/>
                </a:rPr>
                <a:t>𝛽_</a:t>
              </a:r>
              <a:r>
                <a:rPr lang="en-US" sz="1200" b="0" i="0">
                  <a:solidFill>
                    <a:schemeClr val="tx1">
                      <a:lumMod val="75000"/>
                      <a:lumOff val="25000"/>
                    </a:schemeClr>
                  </a:solidFill>
                  <a:latin typeface="Cambria Math" panose="02040503050406030204" pitchFamily="18" charset="0"/>
                </a:rPr>
                <a:t>𝑣 )</a:t>
              </a:r>
              <a:endParaRPr lang="en-US" sz="1200">
                <a:solidFill>
                  <a:schemeClr val="tx1">
                    <a:lumMod val="75000"/>
                    <a:lumOff val="25000"/>
                  </a:schemeClr>
                </a:solidFill>
              </a:endParaRPr>
            </a:p>
          </xdr:txBody>
        </xdr:sp>
      </mc:Fallback>
    </mc:AlternateContent>
    <xdr:clientData/>
  </xdr:oneCellAnchor>
  <xdr:oneCellAnchor>
    <xdr:from>
      <xdr:col>5</xdr:col>
      <xdr:colOff>498550</xdr:colOff>
      <xdr:row>56</xdr:row>
      <xdr:rowOff>123824</xdr:rowOff>
    </xdr:from>
    <xdr:ext cx="750735" cy="45720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8" name="TextBox 67">
              <a:extLst>
                <a:ext uri="{FF2B5EF4-FFF2-40B4-BE49-F238E27FC236}">
                  <a16:creationId xmlns:a16="http://schemas.microsoft.com/office/drawing/2014/main" id="{0B066BDD-E5A0-42FA-A620-028021A90451}"/>
                </a:ext>
              </a:extLst>
            </xdr:cNvPr>
            <xdr:cNvSpPr txBox="1"/>
          </xdr:nvSpPr>
          <xdr:spPr>
            <a:xfrm>
              <a:off x="7737550" y="22688549"/>
              <a:ext cx="750735" cy="4572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ctr">
              <a:noAutofit/>
            </a:bodyPr>
            <a:lstStyle/>
            <a:p>
              <a:pPr algn="ctr"/>
              <a14:m>
                <m:oMathPara xmlns:m="http://schemas.openxmlformats.org/officeDocument/2006/math">
                  <m:oMathParaPr>
                    <m:jc m:val="center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200" i="1">
                            <a:solidFill>
                              <a:schemeClr val="tx1">
                                <a:lumMod val="75000"/>
                                <a:lumOff val="25000"/>
                              </a:schemeClr>
                            </a:solidFill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200" i="1">
                            <a:solidFill>
                              <a:schemeClr val="tx1">
                                <a:lumMod val="75000"/>
                                <a:lumOff val="25000"/>
                              </a:schemeClr>
                            </a:solidFill>
                            <a:latin typeface="Cambria Math" panose="02040503050406030204" pitchFamily="18" charset="0"/>
                          </a:rPr>
                          <m:t>𝛽</m:t>
                        </m:r>
                      </m:e>
                      <m:sub>
                        <m:r>
                          <a:rPr lang="el-GR" sz="1200" i="1">
                            <a:solidFill>
                              <a:schemeClr val="tx1">
                                <a:lumMod val="75000"/>
                                <a:lumOff val="25000"/>
                              </a:schemeClr>
                            </a:solidFill>
                            <a:latin typeface="Cambria Math" panose="02040503050406030204" pitchFamily="18" charset="0"/>
                          </a:rPr>
                          <m:t>𝜆</m:t>
                        </m:r>
                      </m:sub>
                    </m:sSub>
                    <m:sSub>
                      <m:sSubPr>
                        <m:ctrlPr>
                          <a:rPr lang="en-US" sz="1200" i="1">
                            <a:solidFill>
                              <a:schemeClr val="tx1">
                                <a:lumMod val="75000"/>
                                <a:lumOff val="25000"/>
                              </a:schemeClr>
                            </a:solidFill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200" b="0" i="1">
                            <a:solidFill>
                              <a:schemeClr val="tx1">
                                <a:lumMod val="75000"/>
                                <a:lumOff val="25000"/>
                              </a:schemeClr>
                            </a:solidFill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n-US" sz="1200" i="1">
                            <a:solidFill>
                              <a:schemeClr val="tx1">
                                <a:lumMod val="75000"/>
                                <a:lumOff val="25000"/>
                              </a:schemeClr>
                            </a:solidFill>
                            <a:latin typeface="Cambria Math" panose="02040503050406030204" pitchFamily="18" charset="0"/>
                          </a:rPr>
                          <m:t>𝛽</m:t>
                        </m:r>
                      </m:e>
                      <m:sub>
                        <m:r>
                          <a:rPr lang="en-US" sz="1200" b="0" i="1">
                            <a:solidFill>
                              <a:schemeClr val="tx1">
                                <a:lumMod val="75000"/>
                                <a:lumOff val="25000"/>
                              </a:schemeClr>
                            </a:solidFill>
                            <a:latin typeface="Cambria Math" panose="02040503050406030204" pitchFamily="18" charset="0"/>
                          </a:rPr>
                          <m:t>𝑣</m:t>
                        </m:r>
                      </m:sub>
                    </m:sSub>
                    <m:r>
                      <a:rPr lang="en-US" sz="1200" b="0" i="1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Cambria Math" panose="02040503050406030204" pitchFamily="18" charset="0"/>
                      </a:rPr>
                      <m:t> </m:t>
                    </m:r>
                    <m:sSub>
                      <m:sSubPr>
                        <m:ctrlPr>
                          <a:rPr lang="en-US" sz="1200" i="1">
                            <a:solidFill>
                              <a:schemeClr val="tx1">
                                <a:lumMod val="75000"/>
                                <a:lumOff val="25000"/>
                              </a:schemeClr>
                            </a:solidFill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200" b="0" i="1">
                            <a:solidFill>
                              <a:schemeClr val="tx1">
                                <a:lumMod val="75000"/>
                                <a:lumOff val="25000"/>
                              </a:schemeClr>
                            </a:solidFill>
                            <a:latin typeface="Cambria Math" panose="02040503050406030204" pitchFamily="18" charset="0"/>
                          </a:rPr>
                          <m:t>𝐸</m:t>
                        </m:r>
                      </m:e>
                      <m:sub>
                        <m:r>
                          <a:rPr lang="en-US" sz="1200" b="0" i="1">
                            <a:solidFill>
                              <a:schemeClr val="tx1">
                                <a:lumMod val="75000"/>
                                <a:lumOff val="25000"/>
                              </a:schemeClr>
                            </a:solidFill>
                            <a:latin typeface="Cambria Math" panose="02040503050406030204" pitchFamily="18" charset="0"/>
                          </a:rPr>
                          <m:t>𝑃</m:t>
                        </m:r>
                      </m:sub>
                    </m:sSub>
                  </m:oMath>
                </m:oMathPara>
              </a14:m>
              <a:endParaRPr lang="en-US" sz="1200">
                <a:solidFill>
                  <a:schemeClr val="tx1">
                    <a:lumMod val="75000"/>
                    <a:lumOff val="25000"/>
                  </a:schemeClr>
                </a:solidFill>
              </a:endParaRPr>
            </a:p>
          </xdr:txBody>
        </xdr:sp>
      </mc:Choice>
      <mc:Fallback xmlns="">
        <xdr:sp macro="" textlink="">
          <xdr:nvSpPr>
            <xdr:cNvPr id="68" name="TextBox 67">
              <a:extLst>
                <a:ext uri="{FF2B5EF4-FFF2-40B4-BE49-F238E27FC236}">
                  <a16:creationId xmlns:a16="http://schemas.microsoft.com/office/drawing/2014/main" id="{0B066BDD-E5A0-42FA-A620-028021A90451}"/>
                </a:ext>
              </a:extLst>
            </xdr:cNvPr>
            <xdr:cNvSpPr txBox="1"/>
          </xdr:nvSpPr>
          <xdr:spPr>
            <a:xfrm>
              <a:off x="7737550" y="22688549"/>
              <a:ext cx="750735" cy="4572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ctr">
              <a:noAutofit/>
            </a:bodyPr>
            <a:lstStyle/>
            <a:p>
              <a:pPr algn="ctr"/>
              <a:r>
                <a:rPr lang="en-US" sz="1200" i="0">
                  <a:solidFill>
                    <a:schemeClr val="tx1">
                      <a:lumMod val="75000"/>
                      <a:lumOff val="25000"/>
                    </a:schemeClr>
                  </a:solidFill>
                  <a:latin typeface="Cambria Math" panose="02040503050406030204" pitchFamily="18" charset="0"/>
                </a:rPr>
                <a:t>𝛽_</a:t>
              </a:r>
              <a:r>
                <a:rPr lang="el-GR" sz="1200" i="0">
                  <a:solidFill>
                    <a:schemeClr val="tx1">
                      <a:lumMod val="75000"/>
                      <a:lumOff val="25000"/>
                    </a:schemeClr>
                  </a:solidFill>
                  <a:latin typeface="Cambria Math" panose="02040503050406030204" pitchFamily="18" charset="0"/>
                </a:rPr>
                <a:t>𝜆</a:t>
              </a:r>
              <a:r>
                <a:rPr lang="en-US" sz="1200" i="0">
                  <a:solidFill>
                    <a:schemeClr val="tx1">
                      <a:lumMod val="75000"/>
                      <a:lumOff val="25000"/>
                    </a:schemeClr>
                  </a:solidFill>
                  <a:latin typeface="Cambria Math" panose="02040503050406030204" pitchFamily="18" charset="0"/>
                </a:rPr>
                <a:t> 〖</a:t>
              </a:r>
              <a:r>
                <a:rPr lang="en-US" sz="1200" b="0" i="0">
                  <a:solidFill>
                    <a:schemeClr val="tx1">
                      <a:lumMod val="75000"/>
                      <a:lumOff val="25000"/>
                    </a:schemeClr>
                  </a:solidFill>
                  <a:latin typeface="Cambria Math" panose="02040503050406030204" pitchFamily="18" charset="0"/>
                </a:rPr>
                <a:t> </a:t>
              </a:r>
              <a:r>
                <a:rPr lang="en-US" sz="1200" i="0">
                  <a:solidFill>
                    <a:schemeClr val="tx1">
                      <a:lumMod val="75000"/>
                      <a:lumOff val="25000"/>
                    </a:schemeClr>
                  </a:solidFill>
                  <a:latin typeface="Cambria Math" panose="02040503050406030204" pitchFamily="18" charset="0"/>
                </a:rPr>
                <a:t>𝛽〗_</a:t>
              </a:r>
              <a:r>
                <a:rPr lang="en-US" sz="1200" b="0" i="0">
                  <a:solidFill>
                    <a:schemeClr val="tx1">
                      <a:lumMod val="75000"/>
                      <a:lumOff val="25000"/>
                    </a:schemeClr>
                  </a:solidFill>
                  <a:latin typeface="Cambria Math" panose="02040503050406030204" pitchFamily="18" charset="0"/>
                </a:rPr>
                <a:t>𝑣  𝐸_𝑃</a:t>
              </a:r>
              <a:endParaRPr lang="en-US" sz="1200">
                <a:solidFill>
                  <a:schemeClr val="tx1">
                    <a:lumMod val="75000"/>
                    <a:lumOff val="25000"/>
                  </a:schemeClr>
                </a:solidFill>
              </a:endParaRPr>
            </a:p>
          </xdr:txBody>
        </xdr:sp>
      </mc:Fallback>
    </mc:AlternateContent>
    <xdr:clientData/>
  </xdr:oneCellAnchor>
  <xdr:oneCellAnchor>
    <xdr:from>
      <xdr:col>4</xdr:col>
      <xdr:colOff>542925</xdr:colOff>
      <xdr:row>122</xdr:row>
      <xdr:rowOff>167671</xdr:rowOff>
    </xdr:from>
    <xdr:ext cx="647699" cy="381771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9" name="TextBox 68">
              <a:extLst>
                <a:ext uri="{FF2B5EF4-FFF2-40B4-BE49-F238E27FC236}">
                  <a16:creationId xmlns:a16="http://schemas.microsoft.com/office/drawing/2014/main" id="{C0B6EBD8-4E77-4067-BFF8-0D033C785FB2}"/>
                </a:ext>
              </a:extLst>
            </xdr:cNvPr>
            <xdr:cNvSpPr txBox="1"/>
          </xdr:nvSpPr>
          <xdr:spPr>
            <a:xfrm>
              <a:off x="6067425" y="44677996"/>
              <a:ext cx="647699" cy="38177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ctr">
              <a:spAutoFit/>
            </a:bodyPr>
            <a:lstStyle/>
            <a:p>
              <a:pPr algn="ctr"/>
              <a14:m>
                <m:oMathPara xmlns:m="http://schemas.openxmlformats.org/officeDocument/2006/math">
                  <m:oMathParaPr>
                    <m:jc m:val="center"/>
                  </m:oMathParaPr>
                  <m:oMath xmlns:m="http://schemas.openxmlformats.org/officeDocument/2006/math">
                    <m:f>
                      <m:fPr>
                        <m:ctrlPr>
                          <a:rPr lang="en-US" sz="1200" i="1">
                            <a:solidFill>
                              <a:schemeClr val="tx1">
                                <a:lumMod val="75000"/>
                                <a:lumOff val="25000"/>
                              </a:schemeClr>
                            </a:solidFill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en-US" sz="1200" i="1">
                                <a:solidFill>
                                  <a:schemeClr val="tx1">
                                    <a:lumMod val="75000"/>
                                    <a:lumOff val="25000"/>
                                  </a:schemeClr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en-US" sz="1200" b="0" i="1">
                                <a:solidFill>
                                  <a:schemeClr val="tx1">
                                    <a:lumMod val="75000"/>
                                    <a:lumOff val="25000"/>
                                  </a:schemeClr>
                                </a:solidFill>
                                <a:latin typeface="Cambria Math" panose="02040503050406030204" pitchFamily="18" charset="0"/>
                              </a:rPr>
                              <m:t>𝑙</m:t>
                            </m:r>
                          </m:e>
                          <m:sub>
                            <m:r>
                              <a:rPr lang="en-US" sz="1200" b="0" i="1">
                                <a:solidFill>
                                  <a:schemeClr val="tx1">
                                    <a:lumMod val="75000"/>
                                    <a:lumOff val="25000"/>
                                  </a:schemeClr>
                                </a:solidFill>
                                <a:latin typeface="Cambria Math" panose="02040503050406030204" pitchFamily="18" charset="0"/>
                              </a:rPr>
                              <m:t>𝑃</m:t>
                            </m:r>
                          </m:sub>
                        </m:sSub>
                      </m:num>
                      <m:den>
                        <m:sSub>
                          <m:sSubPr>
                            <m:ctrlPr>
                              <a:rPr lang="en-US" sz="1200" i="1">
                                <a:solidFill>
                                  <a:schemeClr val="tx1">
                                    <a:lumMod val="75000"/>
                                    <a:lumOff val="25000"/>
                                  </a:schemeClr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el-GR" sz="1200" i="1">
                                <a:solidFill>
                                  <a:schemeClr val="tx1">
                                    <a:lumMod val="75000"/>
                                    <a:lumOff val="25000"/>
                                  </a:schemeClr>
                                </a:solidFill>
                                <a:latin typeface="Cambria Math" panose="02040503050406030204" pitchFamily="18" charset="0"/>
                              </a:rPr>
                              <m:t>𝛽</m:t>
                            </m:r>
                          </m:e>
                          <m:sub>
                            <m:r>
                              <a:rPr lang="el-GR" sz="1200" i="1">
                                <a:solidFill>
                                  <a:schemeClr val="tx1">
                                    <a:lumMod val="75000"/>
                                    <a:lumOff val="25000"/>
                                  </a:schemeClr>
                                </a:solidFill>
                                <a:latin typeface="Cambria Math" panose="02040503050406030204" pitchFamily="18" charset="0"/>
                              </a:rPr>
                              <m:t>𝜆</m:t>
                            </m:r>
                          </m:sub>
                        </m:sSub>
                      </m:den>
                    </m:f>
                  </m:oMath>
                </m:oMathPara>
              </a14:m>
              <a:endParaRPr lang="en-US" sz="1200">
                <a:solidFill>
                  <a:schemeClr val="tx1">
                    <a:lumMod val="75000"/>
                    <a:lumOff val="25000"/>
                  </a:schemeClr>
                </a:solidFill>
              </a:endParaRPr>
            </a:p>
          </xdr:txBody>
        </xdr:sp>
      </mc:Choice>
      <mc:Fallback xmlns="">
        <xdr:sp macro="" textlink="">
          <xdr:nvSpPr>
            <xdr:cNvPr id="69" name="TextBox 68">
              <a:extLst>
                <a:ext uri="{FF2B5EF4-FFF2-40B4-BE49-F238E27FC236}">
                  <a16:creationId xmlns:a16="http://schemas.microsoft.com/office/drawing/2014/main" id="{C0B6EBD8-4E77-4067-BFF8-0D033C785FB2}"/>
                </a:ext>
              </a:extLst>
            </xdr:cNvPr>
            <xdr:cNvSpPr txBox="1"/>
          </xdr:nvSpPr>
          <xdr:spPr>
            <a:xfrm>
              <a:off x="6067425" y="44677996"/>
              <a:ext cx="647699" cy="38177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ctr">
              <a:spAutoFit/>
            </a:bodyPr>
            <a:lstStyle/>
            <a:p>
              <a:pPr algn="ctr"/>
              <a:r>
                <a:rPr lang="en-US" sz="1200" b="0" i="0">
                  <a:solidFill>
                    <a:schemeClr val="tx1">
                      <a:lumMod val="75000"/>
                      <a:lumOff val="25000"/>
                    </a:schemeClr>
                  </a:solidFill>
                  <a:latin typeface="Cambria Math" panose="02040503050406030204" pitchFamily="18" charset="0"/>
                </a:rPr>
                <a:t>𝑙_𝑃/</a:t>
              </a:r>
              <a:r>
                <a:rPr lang="el-GR" sz="1200" i="0">
                  <a:solidFill>
                    <a:schemeClr val="tx1">
                      <a:lumMod val="75000"/>
                      <a:lumOff val="25000"/>
                    </a:schemeClr>
                  </a:solidFill>
                  <a:latin typeface="Cambria Math" panose="02040503050406030204" pitchFamily="18" charset="0"/>
                </a:rPr>
                <a:t>𝛽</a:t>
              </a:r>
              <a:r>
                <a:rPr lang="en-US" sz="1200" i="0">
                  <a:solidFill>
                    <a:schemeClr val="tx1">
                      <a:lumMod val="75000"/>
                      <a:lumOff val="25000"/>
                    </a:schemeClr>
                  </a:solidFill>
                  <a:latin typeface="Cambria Math" panose="02040503050406030204" pitchFamily="18" charset="0"/>
                </a:rPr>
                <a:t>_</a:t>
              </a:r>
              <a:r>
                <a:rPr lang="el-GR" sz="1200" i="0">
                  <a:solidFill>
                    <a:schemeClr val="tx1">
                      <a:lumMod val="75000"/>
                      <a:lumOff val="25000"/>
                    </a:schemeClr>
                  </a:solidFill>
                  <a:latin typeface="Cambria Math" panose="02040503050406030204" pitchFamily="18" charset="0"/>
                </a:rPr>
                <a:t>𝜆 </a:t>
              </a:r>
              <a:endParaRPr lang="en-US" sz="1200">
                <a:solidFill>
                  <a:schemeClr val="tx1">
                    <a:lumMod val="75000"/>
                    <a:lumOff val="25000"/>
                  </a:schemeClr>
                </a:solidFill>
              </a:endParaRPr>
            </a:p>
          </xdr:txBody>
        </xdr:sp>
      </mc:Fallback>
    </mc:AlternateContent>
    <xdr:clientData/>
  </xdr:oneCellAnchor>
  <xdr:oneCellAnchor>
    <xdr:from>
      <xdr:col>10</xdr:col>
      <xdr:colOff>505662</xdr:colOff>
      <xdr:row>122</xdr:row>
      <xdr:rowOff>167638</xdr:rowOff>
    </xdr:from>
    <xdr:ext cx="702119" cy="38183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0" name="TextBox 69">
              <a:extLst>
                <a:ext uri="{FF2B5EF4-FFF2-40B4-BE49-F238E27FC236}">
                  <a16:creationId xmlns:a16="http://schemas.microsoft.com/office/drawing/2014/main" id="{D3504C11-4CDE-4D6B-A0E8-B8AA63DAA6B2}"/>
                </a:ext>
              </a:extLst>
            </xdr:cNvPr>
            <xdr:cNvSpPr txBox="1"/>
          </xdr:nvSpPr>
          <xdr:spPr>
            <a:xfrm>
              <a:off x="16317162" y="44677963"/>
              <a:ext cx="702119" cy="38183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ctr">
              <a:spAutoFit/>
            </a:bodyPr>
            <a:lstStyle/>
            <a:p>
              <a:pPr algn="ctr"/>
              <a14:m>
                <m:oMathPara xmlns:m="http://schemas.openxmlformats.org/officeDocument/2006/math">
                  <m:oMathParaPr>
                    <m:jc m:val="center"/>
                  </m:oMathParaPr>
                  <m:oMath xmlns:m="http://schemas.openxmlformats.org/officeDocument/2006/math">
                    <m:f>
                      <m:fPr>
                        <m:ctrlPr>
                          <a:rPr lang="en-US" sz="1200" i="1">
                            <a:solidFill>
                              <a:schemeClr val="tx1">
                                <a:lumMod val="75000"/>
                                <a:lumOff val="25000"/>
                              </a:schemeClr>
                            </a:solidFill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en-US" sz="1200" i="1">
                                <a:solidFill>
                                  <a:schemeClr val="tx1">
                                    <a:lumMod val="75000"/>
                                    <a:lumOff val="25000"/>
                                  </a:schemeClr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el-GR" sz="1200" i="1">
                                <a:solidFill>
                                  <a:schemeClr val="tx1">
                                    <a:lumMod val="75000"/>
                                    <a:lumOff val="25000"/>
                                  </a:schemeClr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𝛽</m:t>
                            </m:r>
                          </m:e>
                          <m:sub>
                            <m:r>
                              <a:rPr lang="en-US" sz="1200" i="1">
                                <a:solidFill>
                                  <a:schemeClr val="tx1">
                                    <a:lumMod val="75000"/>
                                    <a:lumOff val="25000"/>
                                  </a:schemeClr>
                                </a:solidFill>
                                <a:latin typeface="Cambria Math" panose="02040503050406030204" pitchFamily="18" charset="0"/>
                              </a:rPr>
                              <m:t>𝜆</m:t>
                            </m:r>
                          </m:sub>
                        </m:sSub>
                      </m:num>
                      <m:den>
                        <m:sSub>
                          <m:sSubPr>
                            <m:ctrlPr>
                              <a:rPr lang="en-US" sz="1200" i="1">
                                <a:solidFill>
                                  <a:schemeClr val="tx1">
                                    <a:lumMod val="75000"/>
                                    <a:lumOff val="25000"/>
                                  </a:schemeClr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el-GR" sz="1200" i="1">
                                <a:solidFill>
                                  <a:schemeClr val="tx1">
                                    <a:lumMod val="75000"/>
                                    <a:lumOff val="25000"/>
                                  </a:schemeClr>
                                </a:solidFill>
                                <a:latin typeface="Cambria Math" panose="02040503050406030204" pitchFamily="18" charset="0"/>
                              </a:rPr>
                              <m:t>𝛽</m:t>
                            </m:r>
                          </m:e>
                          <m:sub>
                            <m:r>
                              <a:rPr lang="en-US" sz="1200" b="0" i="1">
                                <a:solidFill>
                                  <a:schemeClr val="tx1">
                                    <a:lumMod val="75000"/>
                                    <a:lumOff val="25000"/>
                                  </a:schemeClr>
                                </a:solidFill>
                                <a:latin typeface="Cambria Math" panose="02040503050406030204" pitchFamily="18" charset="0"/>
                              </a:rPr>
                              <m:t>𝑣</m:t>
                            </m:r>
                          </m:sub>
                        </m:sSub>
                      </m:den>
                    </m:f>
                    <m:sSub>
                      <m:sSubPr>
                        <m:ctrlPr>
                          <a:rPr lang="en-US" sz="1200" i="1">
                            <a:solidFill>
                              <a:schemeClr val="tx1">
                                <a:lumMod val="75000"/>
                                <a:lumOff val="25000"/>
                              </a:schemeClr>
                            </a:solidFill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200" b="0" i="1">
                            <a:solidFill>
                              <a:schemeClr val="tx1">
                                <a:lumMod val="75000"/>
                                <a:lumOff val="25000"/>
                              </a:schemeClr>
                            </a:solidFill>
                            <a:latin typeface="Cambria Math" panose="02040503050406030204" pitchFamily="18" charset="0"/>
                          </a:rPr>
                          <m:t>𝑚</m:t>
                        </m:r>
                      </m:e>
                      <m:sub>
                        <m:r>
                          <a:rPr lang="en-US" sz="1200" b="0" i="1">
                            <a:solidFill>
                              <a:schemeClr val="tx1">
                                <a:lumMod val="75000"/>
                                <a:lumOff val="25000"/>
                              </a:schemeClr>
                            </a:solidFill>
                            <a:latin typeface="Cambria Math" panose="02040503050406030204" pitchFamily="18" charset="0"/>
                          </a:rPr>
                          <m:t>𝑃</m:t>
                        </m:r>
                      </m:sub>
                    </m:sSub>
                  </m:oMath>
                </m:oMathPara>
              </a14:m>
              <a:endParaRPr lang="en-US" sz="1200">
                <a:solidFill>
                  <a:schemeClr val="tx1">
                    <a:lumMod val="75000"/>
                    <a:lumOff val="25000"/>
                  </a:schemeClr>
                </a:solidFill>
              </a:endParaRPr>
            </a:p>
          </xdr:txBody>
        </xdr:sp>
      </mc:Choice>
      <mc:Fallback xmlns="">
        <xdr:sp macro="" textlink="">
          <xdr:nvSpPr>
            <xdr:cNvPr id="70" name="TextBox 69">
              <a:extLst>
                <a:ext uri="{FF2B5EF4-FFF2-40B4-BE49-F238E27FC236}">
                  <a16:creationId xmlns:a16="http://schemas.microsoft.com/office/drawing/2014/main" id="{D3504C11-4CDE-4D6B-A0E8-B8AA63DAA6B2}"/>
                </a:ext>
              </a:extLst>
            </xdr:cNvPr>
            <xdr:cNvSpPr txBox="1"/>
          </xdr:nvSpPr>
          <xdr:spPr>
            <a:xfrm>
              <a:off x="16317162" y="44677963"/>
              <a:ext cx="702119" cy="38183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ctr">
              <a:spAutoFit/>
            </a:bodyPr>
            <a:lstStyle/>
            <a:p>
              <a:pPr algn="ctr"/>
              <a:r>
                <a:rPr lang="el-GR" sz="1200" i="0">
                  <a:solidFill>
                    <a:schemeClr val="tx1">
                      <a:lumMod val="75000"/>
                      <a:lumOff val="25000"/>
                    </a:schemeClr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𝛽</a:t>
              </a:r>
              <a:r>
                <a:rPr lang="en-US" sz="1200" i="0">
                  <a:solidFill>
                    <a:schemeClr val="tx1">
                      <a:lumMod val="75000"/>
                      <a:lumOff val="25000"/>
                    </a:schemeClr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_</a:t>
              </a:r>
              <a:r>
                <a:rPr lang="en-US" sz="1200" i="0">
                  <a:solidFill>
                    <a:schemeClr val="tx1">
                      <a:lumMod val="75000"/>
                      <a:lumOff val="25000"/>
                    </a:schemeClr>
                  </a:solidFill>
                  <a:latin typeface="Cambria Math" panose="02040503050406030204" pitchFamily="18" charset="0"/>
                </a:rPr>
                <a:t>𝜆/</a:t>
              </a:r>
              <a:r>
                <a:rPr lang="el-GR" sz="1200" i="0">
                  <a:solidFill>
                    <a:schemeClr val="tx1">
                      <a:lumMod val="75000"/>
                      <a:lumOff val="25000"/>
                    </a:schemeClr>
                  </a:solidFill>
                  <a:latin typeface="Cambria Math" panose="02040503050406030204" pitchFamily="18" charset="0"/>
                </a:rPr>
                <a:t>𝛽</a:t>
              </a:r>
              <a:r>
                <a:rPr lang="en-US" sz="1200" i="0">
                  <a:solidFill>
                    <a:schemeClr val="tx1">
                      <a:lumMod val="75000"/>
                      <a:lumOff val="25000"/>
                    </a:schemeClr>
                  </a:solidFill>
                  <a:latin typeface="Cambria Math" panose="02040503050406030204" pitchFamily="18" charset="0"/>
                </a:rPr>
                <a:t>_</a:t>
              </a:r>
              <a:r>
                <a:rPr lang="en-US" sz="1200" b="0" i="0">
                  <a:solidFill>
                    <a:schemeClr val="tx1">
                      <a:lumMod val="75000"/>
                      <a:lumOff val="25000"/>
                    </a:schemeClr>
                  </a:solidFill>
                  <a:latin typeface="Cambria Math" panose="02040503050406030204" pitchFamily="18" charset="0"/>
                </a:rPr>
                <a:t>𝑣  𝑚_𝑃</a:t>
              </a:r>
              <a:endParaRPr lang="en-US" sz="1200">
                <a:solidFill>
                  <a:schemeClr val="tx1">
                    <a:lumMod val="75000"/>
                    <a:lumOff val="25000"/>
                  </a:schemeClr>
                </a:solidFill>
              </a:endParaRPr>
            </a:p>
          </xdr:txBody>
        </xdr:sp>
      </mc:Fallback>
    </mc:AlternateContent>
    <xdr:clientData/>
  </xdr:oneCellAnchor>
  <xdr:oneCellAnchor>
    <xdr:from>
      <xdr:col>6</xdr:col>
      <xdr:colOff>503794</xdr:colOff>
      <xdr:row>122</xdr:row>
      <xdr:rowOff>129956</xdr:rowOff>
    </xdr:from>
    <xdr:ext cx="717398" cy="45720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1" name="TextBox 70">
              <a:extLst>
                <a:ext uri="{FF2B5EF4-FFF2-40B4-BE49-F238E27FC236}">
                  <a16:creationId xmlns:a16="http://schemas.microsoft.com/office/drawing/2014/main" id="{3E805435-446C-40AC-9D27-6C5EF61A08B7}"/>
                </a:ext>
              </a:extLst>
            </xdr:cNvPr>
            <xdr:cNvSpPr txBox="1"/>
          </xdr:nvSpPr>
          <xdr:spPr>
            <a:xfrm>
              <a:off x="9457294" y="44640281"/>
              <a:ext cx="717398" cy="4572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ctr">
              <a:noAutofit/>
            </a:bodyPr>
            <a:lstStyle/>
            <a:p>
              <a:pPr algn="ctr"/>
              <a14:m>
                <m:oMathPara xmlns:m="http://schemas.openxmlformats.org/officeDocument/2006/math">
                  <m:oMathParaPr>
                    <m:jc m:val="center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200" i="1">
                            <a:solidFill>
                              <a:schemeClr val="tx1">
                                <a:lumMod val="75000"/>
                                <a:lumOff val="25000"/>
                              </a:schemeClr>
                            </a:solidFill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200" i="1">
                            <a:solidFill>
                              <a:schemeClr val="tx1">
                                <a:lumMod val="75000"/>
                                <a:lumOff val="25000"/>
                              </a:schemeClr>
                            </a:solidFill>
                            <a:latin typeface="Cambria Math" panose="02040503050406030204" pitchFamily="18" charset="0"/>
                          </a:rPr>
                          <m:t>𝛽</m:t>
                        </m:r>
                      </m:e>
                      <m:sub>
                        <m:r>
                          <a:rPr lang="el-GR" sz="1200" i="1">
                            <a:solidFill>
                              <a:schemeClr val="tx1">
                                <a:lumMod val="75000"/>
                                <a:lumOff val="25000"/>
                              </a:schemeClr>
                            </a:solidFill>
                            <a:latin typeface="Cambria Math" panose="02040503050406030204" pitchFamily="18" charset="0"/>
                          </a:rPr>
                          <m:t>𝜆</m:t>
                        </m:r>
                      </m:sub>
                    </m:sSub>
                    <m:r>
                      <a:rPr lang="en-US" sz="1200" b="0" i="1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Cambria Math" panose="02040503050406030204" pitchFamily="18" charset="0"/>
                      </a:rPr>
                      <m:t> </m:t>
                    </m:r>
                    <m:sSub>
                      <m:sSubPr>
                        <m:ctrlPr>
                          <a:rPr lang="en-US" sz="1200" i="1">
                            <a:solidFill>
                              <a:schemeClr val="tx1">
                                <a:lumMod val="75000"/>
                                <a:lumOff val="25000"/>
                              </a:schemeClr>
                            </a:solidFill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200" b="0" i="1">
                            <a:solidFill>
                              <a:schemeClr val="tx1">
                                <a:lumMod val="75000"/>
                                <a:lumOff val="25000"/>
                              </a:schemeClr>
                            </a:solidFill>
                            <a:latin typeface="Cambria Math" panose="02040503050406030204" pitchFamily="18" charset="0"/>
                          </a:rPr>
                          <m:t>𝑚</m:t>
                        </m:r>
                      </m:e>
                      <m:sub>
                        <m:r>
                          <a:rPr lang="en-US" sz="1200" b="0" i="1">
                            <a:solidFill>
                              <a:schemeClr val="tx1">
                                <a:lumMod val="75000"/>
                                <a:lumOff val="25000"/>
                              </a:schemeClr>
                            </a:solidFill>
                            <a:latin typeface="Cambria Math" panose="02040503050406030204" pitchFamily="18" charset="0"/>
                          </a:rPr>
                          <m:t>𝑃</m:t>
                        </m:r>
                      </m:sub>
                    </m:sSub>
                    <m:r>
                      <a:rPr lang="en-US" sz="1200" b="0" i="1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Cambria Math" panose="02040503050406030204" pitchFamily="18" charset="0"/>
                      </a:rPr>
                      <m:t>𝑐</m:t>
                    </m:r>
                  </m:oMath>
                </m:oMathPara>
              </a14:m>
              <a:endParaRPr lang="en-US" sz="1200">
                <a:solidFill>
                  <a:schemeClr val="tx1">
                    <a:lumMod val="75000"/>
                    <a:lumOff val="25000"/>
                  </a:schemeClr>
                </a:solidFill>
              </a:endParaRPr>
            </a:p>
          </xdr:txBody>
        </xdr:sp>
      </mc:Choice>
      <mc:Fallback xmlns="">
        <xdr:sp macro="" textlink="">
          <xdr:nvSpPr>
            <xdr:cNvPr id="71" name="TextBox 70">
              <a:extLst>
                <a:ext uri="{FF2B5EF4-FFF2-40B4-BE49-F238E27FC236}">
                  <a16:creationId xmlns:a16="http://schemas.microsoft.com/office/drawing/2014/main" id="{3E805435-446C-40AC-9D27-6C5EF61A08B7}"/>
                </a:ext>
              </a:extLst>
            </xdr:cNvPr>
            <xdr:cNvSpPr txBox="1"/>
          </xdr:nvSpPr>
          <xdr:spPr>
            <a:xfrm>
              <a:off x="9457294" y="44640281"/>
              <a:ext cx="717398" cy="4572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ctr">
              <a:noAutofit/>
            </a:bodyPr>
            <a:lstStyle/>
            <a:p>
              <a:pPr algn="ctr"/>
              <a:r>
                <a:rPr lang="en-US" sz="1200" i="0">
                  <a:solidFill>
                    <a:schemeClr val="tx1">
                      <a:lumMod val="75000"/>
                      <a:lumOff val="25000"/>
                    </a:schemeClr>
                  </a:solidFill>
                  <a:latin typeface="Cambria Math" panose="02040503050406030204" pitchFamily="18" charset="0"/>
                </a:rPr>
                <a:t>𝛽_</a:t>
              </a:r>
              <a:r>
                <a:rPr lang="el-GR" sz="1200" i="0">
                  <a:solidFill>
                    <a:schemeClr val="tx1">
                      <a:lumMod val="75000"/>
                      <a:lumOff val="25000"/>
                    </a:schemeClr>
                  </a:solidFill>
                  <a:latin typeface="Cambria Math" panose="02040503050406030204" pitchFamily="18" charset="0"/>
                </a:rPr>
                <a:t>𝜆</a:t>
              </a:r>
              <a:r>
                <a:rPr lang="en-US" sz="1200" b="0" i="0">
                  <a:solidFill>
                    <a:schemeClr val="tx1">
                      <a:lumMod val="75000"/>
                      <a:lumOff val="25000"/>
                    </a:schemeClr>
                  </a:solidFill>
                  <a:latin typeface="Cambria Math" panose="02040503050406030204" pitchFamily="18" charset="0"/>
                </a:rPr>
                <a:t>  𝑚_𝑃 𝑐</a:t>
              </a:r>
              <a:endParaRPr lang="en-US" sz="1200">
                <a:solidFill>
                  <a:schemeClr val="tx1">
                    <a:lumMod val="75000"/>
                    <a:lumOff val="25000"/>
                  </a:schemeClr>
                </a:solidFill>
              </a:endParaRPr>
            </a:p>
          </xdr:txBody>
        </xdr:sp>
      </mc:Fallback>
    </mc:AlternateContent>
    <xdr:clientData/>
  </xdr:oneCellAnchor>
  <xdr:oneCellAnchor>
    <xdr:from>
      <xdr:col>7</xdr:col>
      <xdr:colOff>514633</xdr:colOff>
      <xdr:row>122</xdr:row>
      <xdr:rowOff>129956</xdr:rowOff>
    </xdr:from>
    <xdr:ext cx="688408" cy="45720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2" name="TextBox 71">
              <a:extLst>
                <a:ext uri="{FF2B5EF4-FFF2-40B4-BE49-F238E27FC236}">
                  <a16:creationId xmlns:a16="http://schemas.microsoft.com/office/drawing/2014/main" id="{99D9B181-596E-47E1-A805-F5DFE260846D}"/>
                </a:ext>
              </a:extLst>
            </xdr:cNvPr>
            <xdr:cNvSpPr txBox="1"/>
          </xdr:nvSpPr>
          <xdr:spPr>
            <a:xfrm>
              <a:off x="11182633" y="44640281"/>
              <a:ext cx="688408" cy="4572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ctr">
              <a:noAutofit/>
            </a:bodyPr>
            <a:lstStyle/>
            <a:p>
              <a:pPr algn="ctr"/>
              <a14:m>
                <m:oMathPara xmlns:m="http://schemas.openxmlformats.org/officeDocument/2006/math">
                  <m:oMathParaPr>
                    <m:jc m:val="center"/>
                  </m:oMathParaPr>
                  <m:oMath xmlns:m="http://schemas.openxmlformats.org/officeDocument/2006/math">
                    <m:f>
                      <m:fPr>
                        <m:ctrlPr>
                          <a:rPr lang="en-US" sz="1200" i="1">
                            <a:solidFill>
                              <a:schemeClr val="tx1">
                                <a:lumMod val="75000"/>
                                <a:lumOff val="25000"/>
                              </a:schemeClr>
                            </a:solidFill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en-US" sz="1200" i="1">
                                <a:solidFill>
                                  <a:schemeClr val="tx1">
                                    <a:lumMod val="75000"/>
                                    <a:lumOff val="25000"/>
                                  </a:schemeClr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en-US" sz="1200" b="0" i="1">
                                <a:solidFill>
                                  <a:schemeClr val="tx1">
                                    <a:lumMod val="75000"/>
                                    <a:lumOff val="25000"/>
                                  </a:schemeClr>
                                </a:solidFill>
                                <a:latin typeface="Cambria Math" panose="02040503050406030204" pitchFamily="18" charset="0"/>
                              </a:rPr>
                              <m:t>𝑡</m:t>
                            </m:r>
                          </m:e>
                          <m:sub>
                            <m:r>
                              <a:rPr lang="en-US" sz="1200" b="0" i="1">
                                <a:solidFill>
                                  <a:schemeClr val="tx1">
                                    <a:lumMod val="75000"/>
                                    <a:lumOff val="25000"/>
                                  </a:schemeClr>
                                </a:solidFill>
                                <a:latin typeface="Cambria Math" panose="02040503050406030204" pitchFamily="18" charset="0"/>
                              </a:rPr>
                              <m:t>𝑃</m:t>
                            </m:r>
                          </m:sub>
                        </m:sSub>
                      </m:num>
                      <m:den>
                        <m:sSub>
                          <m:sSubPr>
                            <m:ctrlPr>
                              <a:rPr lang="en-US" sz="1200" i="1">
                                <a:solidFill>
                                  <a:schemeClr val="tx1">
                                    <a:lumMod val="75000"/>
                                    <a:lumOff val="25000"/>
                                  </a:schemeClr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el-GR" sz="1200" i="1">
                                <a:solidFill>
                                  <a:schemeClr val="tx1">
                                    <a:lumMod val="75000"/>
                                    <a:lumOff val="25000"/>
                                  </a:schemeClr>
                                </a:solidFill>
                                <a:latin typeface="Cambria Math" panose="02040503050406030204" pitchFamily="18" charset="0"/>
                              </a:rPr>
                              <m:t>𝛽</m:t>
                            </m:r>
                          </m:e>
                          <m:sub>
                            <m:r>
                              <a:rPr lang="el-GR" sz="1200" i="1">
                                <a:solidFill>
                                  <a:schemeClr val="tx1">
                                    <a:lumMod val="75000"/>
                                    <a:lumOff val="25000"/>
                                  </a:schemeClr>
                                </a:solidFill>
                                <a:latin typeface="Cambria Math" panose="02040503050406030204" pitchFamily="18" charset="0"/>
                              </a:rPr>
                              <m:t>𝜆</m:t>
                            </m:r>
                          </m:sub>
                        </m:sSub>
                        <m:r>
                          <a:rPr lang="en-US" sz="1200" b="0" i="1">
                            <a:solidFill>
                              <a:schemeClr val="tx1">
                                <a:lumMod val="75000"/>
                                <a:lumOff val="25000"/>
                              </a:schemeClr>
                            </a:solidFill>
                            <a:latin typeface="Cambria Math" panose="02040503050406030204" pitchFamily="18" charset="0"/>
                          </a:rPr>
                          <m:t> </m:t>
                        </m:r>
                        <m:sSub>
                          <m:sSubPr>
                            <m:ctrlPr>
                              <a:rPr lang="en-US" sz="1200" i="1">
                                <a:solidFill>
                                  <a:schemeClr val="tx1">
                                    <a:lumMod val="75000"/>
                                    <a:lumOff val="25000"/>
                                  </a:schemeClr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en-US" sz="1200" i="1">
                                <a:solidFill>
                                  <a:schemeClr val="tx1">
                                    <a:lumMod val="75000"/>
                                    <a:lumOff val="25000"/>
                                  </a:schemeClr>
                                </a:solidFill>
                                <a:latin typeface="Cambria Math" panose="02040503050406030204" pitchFamily="18" charset="0"/>
                              </a:rPr>
                              <m:t>𝛽</m:t>
                            </m:r>
                          </m:e>
                          <m:sub>
                            <m:r>
                              <a:rPr lang="en-US" sz="1200" b="0" i="1">
                                <a:solidFill>
                                  <a:schemeClr val="tx1">
                                    <a:lumMod val="75000"/>
                                    <a:lumOff val="25000"/>
                                  </a:schemeClr>
                                </a:solidFill>
                                <a:latin typeface="Cambria Math" panose="02040503050406030204" pitchFamily="18" charset="0"/>
                              </a:rPr>
                              <m:t>𝑣</m:t>
                            </m:r>
                          </m:sub>
                        </m:sSub>
                      </m:den>
                    </m:f>
                  </m:oMath>
                </m:oMathPara>
              </a14:m>
              <a:endParaRPr lang="en-US" sz="1200">
                <a:solidFill>
                  <a:schemeClr val="tx1">
                    <a:lumMod val="75000"/>
                    <a:lumOff val="25000"/>
                  </a:schemeClr>
                </a:solidFill>
              </a:endParaRPr>
            </a:p>
          </xdr:txBody>
        </xdr:sp>
      </mc:Choice>
      <mc:Fallback xmlns="">
        <xdr:sp macro="" textlink="">
          <xdr:nvSpPr>
            <xdr:cNvPr id="72" name="TextBox 71">
              <a:extLst>
                <a:ext uri="{FF2B5EF4-FFF2-40B4-BE49-F238E27FC236}">
                  <a16:creationId xmlns:a16="http://schemas.microsoft.com/office/drawing/2014/main" id="{99D9B181-596E-47E1-A805-F5DFE260846D}"/>
                </a:ext>
              </a:extLst>
            </xdr:cNvPr>
            <xdr:cNvSpPr txBox="1"/>
          </xdr:nvSpPr>
          <xdr:spPr>
            <a:xfrm>
              <a:off x="11182633" y="44640281"/>
              <a:ext cx="688408" cy="4572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ctr">
              <a:noAutofit/>
            </a:bodyPr>
            <a:lstStyle/>
            <a:p>
              <a:pPr algn="ctr"/>
              <a:r>
                <a:rPr lang="en-US" sz="1200" b="0" i="0">
                  <a:solidFill>
                    <a:schemeClr val="tx1">
                      <a:lumMod val="75000"/>
                      <a:lumOff val="25000"/>
                    </a:schemeClr>
                  </a:solidFill>
                  <a:latin typeface="Cambria Math" panose="02040503050406030204" pitchFamily="18" charset="0"/>
                </a:rPr>
                <a:t>𝑡_𝑃/(</a:t>
              </a:r>
              <a:r>
                <a:rPr lang="el-GR" sz="1200" i="0">
                  <a:solidFill>
                    <a:schemeClr val="tx1">
                      <a:lumMod val="75000"/>
                      <a:lumOff val="25000"/>
                    </a:schemeClr>
                  </a:solidFill>
                  <a:latin typeface="Cambria Math" panose="02040503050406030204" pitchFamily="18" charset="0"/>
                </a:rPr>
                <a:t>𝛽</a:t>
              </a:r>
              <a:r>
                <a:rPr lang="en-US" sz="1200" i="0">
                  <a:solidFill>
                    <a:schemeClr val="tx1">
                      <a:lumMod val="75000"/>
                      <a:lumOff val="25000"/>
                    </a:schemeClr>
                  </a:solidFill>
                  <a:latin typeface="Cambria Math" panose="02040503050406030204" pitchFamily="18" charset="0"/>
                </a:rPr>
                <a:t>_</a:t>
              </a:r>
              <a:r>
                <a:rPr lang="el-GR" sz="1200" i="0">
                  <a:solidFill>
                    <a:schemeClr val="tx1">
                      <a:lumMod val="75000"/>
                      <a:lumOff val="25000"/>
                    </a:schemeClr>
                  </a:solidFill>
                  <a:latin typeface="Cambria Math" panose="02040503050406030204" pitchFamily="18" charset="0"/>
                </a:rPr>
                <a:t>𝜆</a:t>
              </a:r>
              <a:r>
                <a:rPr lang="en-US" sz="1200" b="0" i="0">
                  <a:solidFill>
                    <a:schemeClr val="tx1">
                      <a:lumMod val="75000"/>
                      <a:lumOff val="25000"/>
                    </a:schemeClr>
                  </a:solidFill>
                  <a:latin typeface="Cambria Math" panose="02040503050406030204" pitchFamily="18" charset="0"/>
                </a:rPr>
                <a:t>  </a:t>
              </a:r>
              <a:r>
                <a:rPr lang="en-US" sz="1200" i="0">
                  <a:solidFill>
                    <a:schemeClr val="tx1">
                      <a:lumMod val="75000"/>
                      <a:lumOff val="25000"/>
                    </a:schemeClr>
                  </a:solidFill>
                  <a:latin typeface="Cambria Math" panose="02040503050406030204" pitchFamily="18" charset="0"/>
                </a:rPr>
                <a:t>𝛽_</a:t>
              </a:r>
              <a:r>
                <a:rPr lang="en-US" sz="1200" b="0" i="0">
                  <a:solidFill>
                    <a:schemeClr val="tx1">
                      <a:lumMod val="75000"/>
                      <a:lumOff val="25000"/>
                    </a:schemeClr>
                  </a:solidFill>
                  <a:latin typeface="Cambria Math" panose="02040503050406030204" pitchFamily="18" charset="0"/>
                </a:rPr>
                <a:t>𝑣 )</a:t>
              </a:r>
              <a:endParaRPr lang="en-US" sz="1200">
                <a:solidFill>
                  <a:schemeClr val="tx1">
                    <a:lumMod val="75000"/>
                    <a:lumOff val="25000"/>
                  </a:schemeClr>
                </a:solidFill>
              </a:endParaRPr>
            </a:p>
          </xdr:txBody>
        </xdr:sp>
      </mc:Fallback>
    </mc:AlternateContent>
    <xdr:clientData/>
  </xdr:oneCellAnchor>
  <xdr:oneCellAnchor>
    <xdr:from>
      <xdr:col>8</xdr:col>
      <xdr:colOff>483733</xdr:colOff>
      <xdr:row>122</xdr:row>
      <xdr:rowOff>129956</xdr:rowOff>
    </xdr:from>
    <xdr:ext cx="750735" cy="45720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3" name="TextBox 72">
              <a:extLst>
                <a:ext uri="{FF2B5EF4-FFF2-40B4-BE49-F238E27FC236}">
                  <a16:creationId xmlns:a16="http://schemas.microsoft.com/office/drawing/2014/main" id="{68D24387-F0DB-47C8-9DA6-2A5AE8A6B67C}"/>
                </a:ext>
              </a:extLst>
            </xdr:cNvPr>
            <xdr:cNvSpPr txBox="1"/>
          </xdr:nvSpPr>
          <xdr:spPr>
            <a:xfrm>
              <a:off x="12866233" y="44640281"/>
              <a:ext cx="750735" cy="4572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ctr">
              <a:noAutofit/>
            </a:bodyPr>
            <a:lstStyle/>
            <a:p>
              <a:pPr algn="ctr"/>
              <a14:m>
                <m:oMathPara xmlns:m="http://schemas.openxmlformats.org/officeDocument/2006/math">
                  <m:oMathParaPr>
                    <m:jc m:val="center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200" i="1">
                            <a:solidFill>
                              <a:schemeClr val="tx1">
                                <a:lumMod val="75000"/>
                                <a:lumOff val="25000"/>
                              </a:schemeClr>
                            </a:solidFill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200" i="1">
                            <a:solidFill>
                              <a:schemeClr val="tx1">
                                <a:lumMod val="75000"/>
                                <a:lumOff val="25000"/>
                              </a:schemeClr>
                            </a:solidFill>
                            <a:latin typeface="Cambria Math" panose="02040503050406030204" pitchFamily="18" charset="0"/>
                          </a:rPr>
                          <m:t>𝛽</m:t>
                        </m:r>
                      </m:e>
                      <m:sub>
                        <m:r>
                          <a:rPr lang="el-GR" sz="1200" i="1">
                            <a:solidFill>
                              <a:schemeClr val="tx1">
                                <a:lumMod val="75000"/>
                                <a:lumOff val="25000"/>
                              </a:schemeClr>
                            </a:solidFill>
                            <a:latin typeface="Cambria Math" panose="02040503050406030204" pitchFamily="18" charset="0"/>
                          </a:rPr>
                          <m:t>𝜆</m:t>
                        </m:r>
                      </m:sub>
                    </m:sSub>
                    <m:sSub>
                      <m:sSubPr>
                        <m:ctrlPr>
                          <a:rPr lang="en-US" sz="1200" i="1">
                            <a:solidFill>
                              <a:schemeClr val="tx1">
                                <a:lumMod val="75000"/>
                                <a:lumOff val="25000"/>
                              </a:schemeClr>
                            </a:solidFill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200" b="0" i="1">
                            <a:solidFill>
                              <a:schemeClr val="tx1">
                                <a:lumMod val="75000"/>
                                <a:lumOff val="25000"/>
                              </a:schemeClr>
                            </a:solidFill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n-US" sz="1200" i="1">
                            <a:solidFill>
                              <a:schemeClr val="tx1">
                                <a:lumMod val="75000"/>
                                <a:lumOff val="25000"/>
                              </a:schemeClr>
                            </a:solidFill>
                            <a:latin typeface="Cambria Math" panose="02040503050406030204" pitchFamily="18" charset="0"/>
                          </a:rPr>
                          <m:t>𝛽</m:t>
                        </m:r>
                      </m:e>
                      <m:sub>
                        <m:r>
                          <a:rPr lang="en-US" sz="1200" b="0" i="1">
                            <a:solidFill>
                              <a:schemeClr val="tx1">
                                <a:lumMod val="75000"/>
                                <a:lumOff val="25000"/>
                              </a:schemeClr>
                            </a:solidFill>
                            <a:latin typeface="Cambria Math" panose="02040503050406030204" pitchFamily="18" charset="0"/>
                          </a:rPr>
                          <m:t>𝑣</m:t>
                        </m:r>
                      </m:sub>
                    </m:sSub>
                    <m:r>
                      <a:rPr lang="en-US" sz="1200" b="0" i="1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Cambria Math" panose="02040503050406030204" pitchFamily="18" charset="0"/>
                      </a:rPr>
                      <m:t> </m:t>
                    </m:r>
                    <m:sSub>
                      <m:sSubPr>
                        <m:ctrlPr>
                          <a:rPr lang="en-US" sz="1200" i="1">
                            <a:solidFill>
                              <a:schemeClr val="tx1">
                                <a:lumMod val="75000"/>
                                <a:lumOff val="25000"/>
                              </a:schemeClr>
                            </a:solidFill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200" b="0" i="1">
                            <a:solidFill>
                              <a:schemeClr val="tx1">
                                <a:lumMod val="75000"/>
                                <a:lumOff val="25000"/>
                              </a:schemeClr>
                            </a:solidFill>
                            <a:latin typeface="Cambria Math" panose="02040503050406030204" pitchFamily="18" charset="0"/>
                          </a:rPr>
                          <m:t>𝐸</m:t>
                        </m:r>
                      </m:e>
                      <m:sub>
                        <m:r>
                          <a:rPr lang="en-US" sz="1200" b="0" i="1">
                            <a:solidFill>
                              <a:schemeClr val="tx1">
                                <a:lumMod val="75000"/>
                                <a:lumOff val="25000"/>
                              </a:schemeClr>
                            </a:solidFill>
                            <a:latin typeface="Cambria Math" panose="02040503050406030204" pitchFamily="18" charset="0"/>
                          </a:rPr>
                          <m:t>𝑃</m:t>
                        </m:r>
                      </m:sub>
                    </m:sSub>
                  </m:oMath>
                </m:oMathPara>
              </a14:m>
              <a:endParaRPr lang="en-US" sz="1200">
                <a:solidFill>
                  <a:schemeClr val="tx1">
                    <a:lumMod val="75000"/>
                    <a:lumOff val="25000"/>
                  </a:schemeClr>
                </a:solidFill>
              </a:endParaRPr>
            </a:p>
          </xdr:txBody>
        </xdr:sp>
      </mc:Choice>
      <mc:Fallback xmlns="">
        <xdr:sp macro="" textlink="">
          <xdr:nvSpPr>
            <xdr:cNvPr id="73" name="TextBox 72">
              <a:extLst>
                <a:ext uri="{FF2B5EF4-FFF2-40B4-BE49-F238E27FC236}">
                  <a16:creationId xmlns:a16="http://schemas.microsoft.com/office/drawing/2014/main" id="{68D24387-F0DB-47C8-9DA6-2A5AE8A6B67C}"/>
                </a:ext>
              </a:extLst>
            </xdr:cNvPr>
            <xdr:cNvSpPr txBox="1"/>
          </xdr:nvSpPr>
          <xdr:spPr>
            <a:xfrm>
              <a:off x="12866233" y="44640281"/>
              <a:ext cx="750735" cy="4572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ctr">
              <a:noAutofit/>
            </a:bodyPr>
            <a:lstStyle/>
            <a:p>
              <a:pPr algn="ctr"/>
              <a:r>
                <a:rPr lang="en-US" sz="1200" i="0">
                  <a:solidFill>
                    <a:schemeClr val="tx1">
                      <a:lumMod val="75000"/>
                      <a:lumOff val="25000"/>
                    </a:schemeClr>
                  </a:solidFill>
                  <a:latin typeface="Cambria Math" panose="02040503050406030204" pitchFamily="18" charset="0"/>
                </a:rPr>
                <a:t>𝛽_</a:t>
              </a:r>
              <a:r>
                <a:rPr lang="el-GR" sz="1200" i="0">
                  <a:solidFill>
                    <a:schemeClr val="tx1">
                      <a:lumMod val="75000"/>
                      <a:lumOff val="25000"/>
                    </a:schemeClr>
                  </a:solidFill>
                  <a:latin typeface="Cambria Math" panose="02040503050406030204" pitchFamily="18" charset="0"/>
                </a:rPr>
                <a:t>𝜆</a:t>
              </a:r>
              <a:r>
                <a:rPr lang="en-US" sz="1200" i="0">
                  <a:solidFill>
                    <a:schemeClr val="tx1">
                      <a:lumMod val="75000"/>
                      <a:lumOff val="25000"/>
                    </a:schemeClr>
                  </a:solidFill>
                  <a:latin typeface="Cambria Math" panose="02040503050406030204" pitchFamily="18" charset="0"/>
                </a:rPr>
                <a:t> 〖</a:t>
              </a:r>
              <a:r>
                <a:rPr lang="en-US" sz="1200" b="0" i="0">
                  <a:solidFill>
                    <a:schemeClr val="tx1">
                      <a:lumMod val="75000"/>
                      <a:lumOff val="25000"/>
                    </a:schemeClr>
                  </a:solidFill>
                  <a:latin typeface="Cambria Math" panose="02040503050406030204" pitchFamily="18" charset="0"/>
                </a:rPr>
                <a:t> </a:t>
              </a:r>
              <a:r>
                <a:rPr lang="en-US" sz="1200" i="0">
                  <a:solidFill>
                    <a:schemeClr val="tx1">
                      <a:lumMod val="75000"/>
                      <a:lumOff val="25000"/>
                    </a:schemeClr>
                  </a:solidFill>
                  <a:latin typeface="Cambria Math" panose="02040503050406030204" pitchFamily="18" charset="0"/>
                </a:rPr>
                <a:t>𝛽〗_</a:t>
              </a:r>
              <a:r>
                <a:rPr lang="en-US" sz="1200" b="0" i="0">
                  <a:solidFill>
                    <a:schemeClr val="tx1">
                      <a:lumMod val="75000"/>
                      <a:lumOff val="25000"/>
                    </a:schemeClr>
                  </a:solidFill>
                  <a:latin typeface="Cambria Math" panose="02040503050406030204" pitchFamily="18" charset="0"/>
                </a:rPr>
                <a:t>𝑣  𝐸_𝑃</a:t>
              </a:r>
              <a:endParaRPr lang="en-US" sz="1200">
                <a:solidFill>
                  <a:schemeClr val="tx1">
                    <a:lumMod val="75000"/>
                    <a:lumOff val="25000"/>
                  </a:schemeClr>
                </a:solidFill>
              </a:endParaRPr>
            </a:p>
          </xdr:txBody>
        </xdr:sp>
      </mc:Fallback>
    </mc:AlternateContent>
    <xdr:clientData/>
  </xdr:oneCellAnchor>
  <xdr:oneCellAnchor>
    <xdr:from>
      <xdr:col>5</xdr:col>
      <xdr:colOff>494269</xdr:colOff>
      <xdr:row>122</xdr:row>
      <xdr:rowOff>129956</xdr:rowOff>
    </xdr:from>
    <xdr:ext cx="717398" cy="45720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4" name="TextBox 73">
              <a:extLst>
                <a:ext uri="{FF2B5EF4-FFF2-40B4-BE49-F238E27FC236}">
                  <a16:creationId xmlns:a16="http://schemas.microsoft.com/office/drawing/2014/main" id="{A0C5C411-A667-4083-81EE-AE646998667C}"/>
                </a:ext>
              </a:extLst>
            </xdr:cNvPr>
            <xdr:cNvSpPr txBox="1"/>
          </xdr:nvSpPr>
          <xdr:spPr>
            <a:xfrm>
              <a:off x="7733269" y="44640281"/>
              <a:ext cx="717398" cy="4572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ctr">
              <a:noAutofit/>
            </a:bodyPr>
            <a:lstStyle/>
            <a:p>
              <a:pPr algn="ctr"/>
              <a14:m>
                <m:oMathPara xmlns:m="http://schemas.openxmlformats.org/officeDocument/2006/math">
                  <m:oMathParaPr>
                    <m:jc m:val="center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200" i="1">
                            <a:solidFill>
                              <a:schemeClr val="tx1">
                                <a:lumMod val="75000"/>
                                <a:lumOff val="25000"/>
                              </a:schemeClr>
                            </a:solidFill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200" i="1">
                            <a:solidFill>
                              <a:schemeClr val="tx1">
                                <a:lumMod val="75000"/>
                                <a:lumOff val="25000"/>
                              </a:schemeClr>
                            </a:solidFill>
                            <a:latin typeface="Cambria Math" panose="02040503050406030204" pitchFamily="18" charset="0"/>
                          </a:rPr>
                          <m:t>𝛽</m:t>
                        </m:r>
                      </m:e>
                      <m:sub>
                        <m:r>
                          <a:rPr lang="el-GR" sz="1200" i="1">
                            <a:solidFill>
                              <a:schemeClr val="tx1">
                                <a:lumMod val="75000"/>
                                <a:lumOff val="25000"/>
                              </a:schemeClr>
                            </a:solidFill>
                            <a:latin typeface="Cambria Math" panose="02040503050406030204" pitchFamily="18" charset="0"/>
                          </a:rPr>
                          <m:t>𝜆</m:t>
                        </m:r>
                      </m:sub>
                    </m:sSub>
                    <m:r>
                      <a:rPr lang="en-US" sz="1200" b="0" i="1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Cambria Math" panose="02040503050406030204" pitchFamily="18" charset="0"/>
                      </a:rPr>
                      <m:t> </m:t>
                    </m:r>
                    <m:sSub>
                      <m:sSubPr>
                        <m:ctrlPr>
                          <a:rPr lang="en-US" sz="1200" i="1">
                            <a:solidFill>
                              <a:schemeClr val="tx1">
                                <a:lumMod val="75000"/>
                                <a:lumOff val="25000"/>
                              </a:schemeClr>
                            </a:solidFill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200" b="0" i="1">
                            <a:solidFill>
                              <a:schemeClr val="tx1">
                                <a:lumMod val="75000"/>
                                <a:lumOff val="25000"/>
                              </a:schemeClr>
                            </a:solidFill>
                            <a:latin typeface="Cambria Math" panose="02040503050406030204" pitchFamily="18" charset="0"/>
                          </a:rPr>
                          <m:t>𝑚</m:t>
                        </m:r>
                      </m:e>
                      <m:sub>
                        <m:r>
                          <a:rPr lang="en-US" sz="1200" b="0" i="1">
                            <a:solidFill>
                              <a:schemeClr val="tx1">
                                <a:lumMod val="75000"/>
                                <a:lumOff val="25000"/>
                              </a:schemeClr>
                            </a:solidFill>
                            <a:latin typeface="Cambria Math" panose="02040503050406030204" pitchFamily="18" charset="0"/>
                          </a:rPr>
                          <m:t>𝑃</m:t>
                        </m:r>
                      </m:sub>
                    </m:sSub>
                  </m:oMath>
                </m:oMathPara>
              </a14:m>
              <a:endParaRPr lang="en-US" sz="1200">
                <a:solidFill>
                  <a:schemeClr val="tx1">
                    <a:lumMod val="75000"/>
                    <a:lumOff val="25000"/>
                  </a:schemeClr>
                </a:solidFill>
              </a:endParaRPr>
            </a:p>
          </xdr:txBody>
        </xdr:sp>
      </mc:Choice>
      <mc:Fallback xmlns="">
        <xdr:sp macro="" textlink="">
          <xdr:nvSpPr>
            <xdr:cNvPr id="74" name="TextBox 73">
              <a:extLst>
                <a:ext uri="{FF2B5EF4-FFF2-40B4-BE49-F238E27FC236}">
                  <a16:creationId xmlns:a16="http://schemas.microsoft.com/office/drawing/2014/main" id="{A0C5C411-A667-4083-81EE-AE646998667C}"/>
                </a:ext>
              </a:extLst>
            </xdr:cNvPr>
            <xdr:cNvSpPr txBox="1"/>
          </xdr:nvSpPr>
          <xdr:spPr>
            <a:xfrm>
              <a:off x="7733269" y="44640281"/>
              <a:ext cx="717398" cy="4572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ctr">
              <a:noAutofit/>
            </a:bodyPr>
            <a:lstStyle/>
            <a:p>
              <a:pPr algn="ctr"/>
              <a:r>
                <a:rPr lang="en-US" sz="1200" i="0">
                  <a:solidFill>
                    <a:schemeClr val="tx1">
                      <a:lumMod val="75000"/>
                      <a:lumOff val="25000"/>
                    </a:schemeClr>
                  </a:solidFill>
                  <a:latin typeface="Cambria Math" panose="02040503050406030204" pitchFamily="18" charset="0"/>
                </a:rPr>
                <a:t>𝛽_</a:t>
              </a:r>
              <a:r>
                <a:rPr lang="el-GR" sz="1200" i="0">
                  <a:solidFill>
                    <a:schemeClr val="tx1">
                      <a:lumMod val="75000"/>
                      <a:lumOff val="25000"/>
                    </a:schemeClr>
                  </a:solidFill>
                  <a:latin typeface="Cambria Math" panose="02040503050406030204" pitchFamily="18" charset="0"/>
                </a:rPr>
                <a:t>𝜆</a:t>
              </a:r>
              <a:r>
                <a:rPr lang="en-US" sz="1200" b="0" i="0">
                  <a:solidFill>
                    <a:schemeClr val="tx1">
                      <a:lumMod val="75000"/>
                      <a:lumOff val="25000"/>
                    </a:schemeClr>
                  </a:solidFill>
                  <a:latin typeface="Cambria Math" panose="02040503050406030204" pitchFamily="18" charset="0"/>
                </a:rPr>
                <a:t>  𝑚_𝑃</a:t>
              </a:r>
              <a:endParaRPr lang="en-US" sz="1200">
                <a:solidFill>
                  <a:schemeClr val="tx1">
                    <a:lumMod val="75000"/>
                    <a:lumOff val="25000"/>
                  </a:schemeClr>
                </a:solidFill>
              </a:endParaRPr>
            </a:p>
          </xdr:txBody>
        </xdr:sp>
      </mc:Fallback>
    </mc:AlternateContent>
    <xdr:clientData/>
  </xdr:oneCellAnchor>
  <xdr:oneCellAnchor>
    <xdr:from>
      <xdr:col>3</xdr:col>
      <xdr:colOff>494269</xdr:colOff>
      <xdr:row>122</xdr:row>
      <xdr:rowOff>129956</xdr:rowOff>
    </xdr:from>
    <xdr:ext cx="717398" cy="45720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5" name="TextBox 74">
              <a:extLst>
                <a:ext uri="{FF2B5EF4-FFF2-40B4-BE49-F238E27FC236}">
                  <a16:creationId xmlns:a16="http://schemas.microsoft.com/office/drawing/2014/main" id="{69B388E4-62D4-4E25-A643-92E916C5F7F6}"/>
                </a:ext>
              </a:extLst>
            </xdr:cNvPr>
            <xdr:cNvSpPr txBox="1"/>
          </xdr:nvSpPr>
          <xdr:spPr>
            <a:xfrm>
              <a:off x="4304269" y="44640281"/>
              <a:ext cx="717398" cy="4572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ctr">
              <a:noAutofit/>
            </a:bodyPr>
            <a:lstStyle/>
            <a:p>
              <a:pPr algn="ctr"/>
              <a14:m>
                <m:oMathPara xmlns:m="http://schemas.openxmlformats.org/officeDocument/2006/math">
                  <m:oMathParaPr>
                    <m:jc m:val="center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200" i="1">
                            <a:solidFill>
                              <a:schemeClr val="tx1">
                                <a:lumMod val="75000"/>
                                <a:lumOff val="25000"/>
                              </a:schemeClr>
                            </a:solidFill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200" i="1">
                            <a:solidFill>
                              <a:schemeClr val="tx1">
                                <a:lumMod val="75000"/>
                                <a:lumOff val="25000"/>
                              </a:schemeClr>
                            </a:solidFill>
                            <a:latin typeface="Cambria Math" panose="02040503050406030204" pitchFamily="18" charset="0"/>
                          </a:rPr>
                          <m:t>𝛽</m:t>
                        </m:r>
                      </m:e>
                      <m:sub>
                        <m:r>
                          <a:rPr lang="en-US" sz="1200" b="0" i="1">
                            <a:solidFill>
                              <a:schemeClr val="tx1">
                                <a:lumMod val="75000"/>
                                <a:lumOff val="25000"/>
                              </a:schemeClr>
                            </a:solidFill>
                            <a:latin typeface="Cambria Math" panose="02040503050406030204" pitchFamily="18" charset="0"/>
                          </a:rPr>
                          <m:t>𝑣</m:t>
                        </m:r>
                      </m:sub>
                    </m:sSub>
                    <m:r>
                      <a:rPr lang="en-US" sz="1200" b="0" i="1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Cambria Math" panose="02040503050406030204" pitchFamily="18" charset="0"/>
                      </a:rPr>
                      <m:t> </m:t>
                    </m:r>
                    <m:r>
                      <a:rPr lang="en-US" sz="1200" b="0" i="1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Cambria Math" panose="02040503050406030204" pitchFamily="18" charset="0"/>
                      </a:rPr>
                      <m:t>𝑐</m:t>
                    </m:r>
                  </m:oMath>
                </m:oMathPara>
              </a14:m>
              <a:endParaRPr lang="en-US" sz="1200">
                <a:solidFill>
                  <a:schemeClr val="tx1">
                    <a:lumMod val="75000"/>
                    <a:lumOff val="25000"/>
                  </a:schemeClr>
                </a:solidFill>
              </a:endParaRPr>
            </a:p>
          </xdr:txBody>
        </xdr:sp>
      </mc:Choice>
      <mc:Fallback xmlns="">
        <xdr:sp macro="" textlink="">
          <xdr:nvSpPr>
            <xdr:cNvPr id="75" name="TextBox 74">
              <a:extLst>
                <a:ext uri="{FF2B5EF4-FFF2-40B4-BE49-F238E27FC236}">
                  <a16:creationId xmlns:a16="http://schemas.microsoft.com/office/drawing/2014/main" id="{69B388E4-62D4-4E25-A643-92E916C5F7F6}"/>
                </a:ext>
              </a:extLst>
            </xdr:cNvPr>
            <xdr:cNvSpPr txBox="1"/>
          </xdr:nvSpPr>
          <xdr:spPr>
            <a:xfrm>
              <a:off x="4304269" y="44640281"/>
              <a:ext cx="717398" cy="4572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ctr">
              <a:noAutofit/>
            </a:bodyPr>
            <a:lstStyle/>
            <a:p>
              <a:pPr algn="ctr"/>
              <a:r>
                <a:rPr lang="en-US" sz="1200" i="0">
                  <a:solidFill>
                    <a:schemeClr val="tx1">
                      <a:lumMod val="75000"/>
                      <a:lumOff val="25000"/>
                    </a:schemeClr>
                  </a:solidFill>
                  <a:latin typeface="Cambria Math" panose="02040503050406030204" pitchFamily="18" charset="0"/>
                </a:rPr>
                <a:t>𝛽_</a:t>
              </a:r>
              <a:r>
                <a:rPr lang="en-US" sz="1200" b="0" i="0">
                  <a:solidFill>
                    <a:schemeClr val="tx1">
                      <a:lumMod val="75000"/>
                      <a:lumOff val="25000"/>
                    </a:schemeClr>
                  </a:solidFill>
                  <a:latin typeface="Cambria Math" panose="02040503050406030204" pitchFamily="18" charset="0"/>
                </a:rPr>
                <a:t>𝑣  𝑐</a:t>
              </a:r>
              <a:endParaRPr lang="en-US" sz="1200">
                <a:solidFill>
                  <a:schemeClr val="tx1">
                    <a:lumMod val="75000"/>
                    <a:lumOff val="25000"/>
                  </a:schemeClr>
                </a:solidFill>
              </a:endParaRPr>
            </a:p>
          </xdr:txBody>
        </xdr:sp>
      </mc:Fallback>
    </mc:AlternateContent>
    <xdr:clientData/>
  </xdr:oneCellAnchor>
  <xdr:oneCellAnchor>
    <xdr:from>
      <xdr:col>9</xdr:col>
      <xdr:colOff>257175</xdr:colOff>
      <xdr:row>122</xdr:row>
      <xdr:rowOff>85725</xdr:rowOff>
    </xdr:from>
    <xdr:ext cx="1180708" cy="545662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6" name="TextBox 75">
              <a:extLst>
                <a:ext uri="{FF2B5EF4-FFF2-40B4-BE49-F238E27FC236}">
                  <a16:creationId xmlns:a16="http://schemas.microsoft.com/office/drawing/2014/main" id="{14400CBC-BA95-427B-A29B-9D73A36F1E9F}"/>
                </a:ext>
              </a:extLst>
            </xdr:cNvPr>
            <xdr:cNvSpPr txBox="1"/>
          </xdr:nvSpPr>
          <xdr:spPr>
            <a:xfrm>
              <a:off x="14354175" y="44596050"/>
              <a:ext cx="1180708" cy="54566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"/>
                  </m:oMathParaPr>
                  <m:oMath xmlns:m="http://schemas.openxmlformats.org/officeDocument/2006/math">
                    <m:rad>
                      <m:radPr>
                        <m:degHide m:val="on"/>
                        <m:ctrlPr>
                          <a:rPr lang="en-US" sz="1200" i="1">
                            <a:solidFill>
                              <a:schemeClr val="tx1">
                                <a:lumMod val="75000"/>
                                <a:lumOff val="25000"/>
                              </a:schemeClr>
                            </a:solidFill>
                            <a:latin typeface="Cambria Math" panose="02040503050406030204" pitchFamily="18" charset="0"/>
                          </a:rPr>
                        </m:ctrlPr>
                      </m:radPr>
                      <m:deg/>
                      <m:e>
                        <m:sSup>
                          <m:sSupPr>
                            <m:ctrlPr>
                              <a:rPr lang="en-US" sz="1200" i="1">
                                <a:solidFill>
                                  <a:schemeClr val="tx1">
                                    <a:lumMod val="75000"/>
                                    <a:lumOff val="25000"/>
                                  </a:schemeClr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sSupPr>
                          <m:e>
                            <m:d>
                              <m:dPr>
                                <m:ctrlPr>
                                  <a:rPr lang="en-US" sz="1200" i="1">
                                    <a:solidFill>
                                      <a:schemeClr val="tx1">
                                        <a:lumMod val="75000"/>
                                        <a:lumOff val="25000"/>
                                      </a:schemeClr>
                                    </a:solidFill>
                                    <a:latin typeface="Cambria Math" panose="02040503050406030204" pitchFamily="18" charset="0"/>
                                  </a:rPr>
                                </m:ctrlPr>
                              </m:dPr>
                              <m:e>
                                <m:f>
                                  <m:fPr>
                                    <m:ctrlPr>
                                      <a:rPr lang="en-US" sz="1200" i="1">
                                        <a:solidFill>
                                          <a:schemeClr val="tx1">
                                            <a:lumMod val="75000"/>
                                            <a:lumOff val="25000"/>
                                          </a:schemeClr>
                                        </a:solidFill>
                                        <a:latin typeface="Cambria Math" panose="02040503050406030204" pitchFamily="18" charset="0"/>
                                      </a:rPr>
                                    </m:ctrlPr>
                                  </m:fPr>
                                  <m:num>
                                    <m:sSub>
                                      <m:sSubPr>
                                        <m:ctrlPr>
                                          <a:rPr lang="en-US" sz="1200" i="1">
                                            <a:solidFill>
                                              <a:schemeClr val="tx1">
                                                <a:lumMod val="75000"/>
                                                <a:lumOff val="25000"/>
                                              </a:schemeClr>
                                            </a:solidFill>
                                            <a:latin typeface="Cambria Math" panose="02040503050406030204" pitchFamily="18" charset="0"/>
                                          </a:rPr>
                                        </m:ctrlPr>
                                      </m:sSubPr>
                                      <m:e>
                                        <m:r>
                                          <a:rPr lang="en-US" sz="1200" i="1">
                                            <a:solidFill>
                                              <a:schemeClr val="tx1">
                                                <a:lumMod val="75000"/>
                                                <a:lumOff val="25000"/>
                                              </a:schemeClr>
                                            </a:solidFill>
                                            <a:latin typeface="Cambria Math" panose="02040503050406030204" pitchFamily="18" charset="0"/>
                                          </a:rPr>
                                          <m:t>𝛽</m:t>
                                        </m:r>
                                      </m:e>
                                      <m:sub>
                                        <m:r>
                                          <a:rPr lang="en-US" sz="1200" i="1">
                                            <a:solidFill>
                                              <a:schemeClr val="tx1">
                                                <a:lumMod val="75000"/>
                                                <a:lumOff val="25000"/>
                                              </a:schemeClr>
                                            </a:solidFill>
                                            <a:latin typeface="Cambria Math" panose="02040503050406030204" pitchFamily="18" charset="0"/>
                                          </a:rPr>
                                          <m:t>𝜆</m:t>
                                        </m:r>
                                      </m:sub>
                                    </m:sSub>
                                  </m:num>
                                  <m:den>
                                    <m:sSub>
                                      <m:sSubPr>
                                        <m:ctrlPr>
                                          <a:rPr lang="en-US" sz="1200" i="1">
                                            <a:solidFill>
                                              <a:schemeClr val="tx1">
                                                <a:lumMod val="75000"/>
                                                <a:lumOff val="25000"/>
                                              </a:schemeClr>
                                            </a:solidFill>
                                            <a:latin typeface="Cambria Math" panose="02040503050406030204" pitchFamily="18" charset="0"/>
                                          </a:rPr>
                                        </m:ctrlPr>
                                      </m:sSubPr>
                                      <m:e>
                                        <m:r>
                                          <a:rPr lang="en-US" sz="1200" i="1">
                                            <a:solidFill>
                                              <a:schemeClr val="tx1">
                                                <a:lumMod val="75000"/>
                                                <a:lumOff val="25000"/>
                                              </a:schemeClr>
                                            </a:solidFill>
                                            <a:latin typeface="Cambria Math" panose="02040503050406030204" pitchFamily="18" charset="0"/>
                                          </a:rPr>
                                          <m:t>𝛽</m:t>
                                        </m:r>
                                      </m:e>
                                      <m:sub>
                                        <m:r>
                                          <a:rPr lang="en-US" sz="1200" b="0" i="1">
                                            <a:solidFill>
                                              <a:schemeClr val="tx1">
                                                <a:lumMod val="75000"/>
                                                <a:lumOff val="25000"/>
                                              </a:schemeClr>
                                            </a:solidFill>
                                            <a:latin typeface="Cambria Math" panose="02040503050406030204" pitchFamily="18" charset="0"/>
                                          </a:rPr>
                                          <m:t>𝑣</m:t>
                                        </m:r>
                                      </m:sub>
                                    </m:sSub>
                                  </m:den>
                                </m:f>
                              </m:e>
                            </m:d>
                          </m:e>
                          <m:sup>
                            <m:r>
                              <a:rPr lang="en-US" sz="1200" b="0" i="1">
                                <a:solidFill>
                                  <a:schemeClr val="tx1">
                                    <a:lumMod val="75000"/>
                                    <a:lumOff val="25000"/>
                                  </a:schemeClr>
                                </a:solidFill>
                                <a:latin typeface="Cambria Math" panose="02040503050406030204" pitchFamily="18" charset="0"/>
                              </a:rPr>
                              <m:t>2</m:t>
                            </m:r>
                          </m:sup>
                        </m:sSup>
                        <m:r>
                          <a:rPr lang="en-US" sz="1200" b="0" i="1">
                            <a:solidFill>
                              <a:schemeClr val="tx1">
                                <a:lumMod val="75000"/>
                                <a:lumOff val="25000"/>
                              </a:schemeClr>
                            </a:solidFill>
                            <a:latin typeface="Cambria Math" panose="02040503050406030204" pitchFamily="18" charset="0"/>
                          </a:rPr>
                          <m:t>+ </m:t>
                        </m:r>
                        <m:sSubSup>
                          <m:sSubSupPr>
                            <m:ctrlPr>
                              <a:rPr lang="en-US" sz="1200" b="0" i="1">
                                <a:solidFill>
                                  <a:schemeClr val="tx1">
                                    <a:lumMod val="75000"/>
                                    <a:lumOff val="25000"/>
                                  </a:schemeClr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sSubSupPr>
                          <m:e>
                            <m:r>
                              <a:rPr lang="en-US" sz="1200" i="1">
                                <a:solidFill>
                                  <a:schemeClr val="tx1">
                                    <a:lumMod val="75000"/>
                                    <a:lumOff val="25000"/>
                                  </a:schemeClr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𝛽</m:t>
                            </m:r>
                          </m:e>
                          <m:sub>
                            <m:r>
                              <a:rPr lang="en-US" sz="1200" b="0" i="1">
                                <a:solidFill>
                                  <a:schemeClr val="tx1">
                                    <a:lumMod val="75000"/>
                                    <a:lumOff val="25000"/>
                                  </a:schemeClr>
                                </a:solidFill>
                                <a:latin typeface="Cambria Math" panose="02040503050406030204" pitchFamily="18" charset="0"/>
                              </a:rPr>
                              <m:t>𝜆</m:t>
                            </m:r>
                          </m:sub>
                          <m:sup>
                            <m:r>
                              <a:rPr lang="en-US" sz="1200" b="0" i="1">
                                <a:solidFill>
                                  <a:schemeClr val="tx1">
                                    <a:lumMod val="75000"/>
                                    <a:lumOff val="25000"/>
                                  </a:schemeClr>
                                </a:solidFill>
                                <a:latin typeface="Cambria Math" panose="02040503050406030204" pitchFamily="18" charset="0"/>
                              </a:rPr>
                              <m:t>2</m:t>
                            </m:r>
                          </m:sup>
                        </m:sSubSup>
                      </m:e>
                    </m:rad>
                    <m:r>
                      <a:rPr lang="en-US" sz="1200" b="0" i="1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Cambria Math" panose="02040503050406030204" pitchFamily="18" charset="0"/>
                      </a:rPr>
                      <m:t>  </m:t>
                    </m:r>
                    <m:sSub>
                      <m:sSubPr>
                        <m:ctrlPr>
                          <a:rPr lang="en-US" sz="1200" b="0" i="1">
                            <a:solidFill>
                              <a:schemeClr val="tx1">
                                <a:lumMod val="75000"/>
                                <a:lumOff val="25000"/>
                              </a:schemeClr>
                            </a:solidFill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200" b="0" i="1">
                            <a:solidFill>
                              <a:schemeClr val="tx1">
                                <a:lumMod val="75000"/>
                                <a:lumOff val="25000"/>
                              </a:schemeClr>
                            </a:solidFill>
                            <a:latin typeface="Cambria Math" panose="02040503050406030204" pitchFamily="18" charset="0"/>
                          </a:rPr>
                          <m:t>𝐸</m:t>
                        </m:r>
                      </m:e>
                      <m:sub>
                        <m:r>
                          <a:rPr lang="en-US" sz="1200" b="0" i="1">
                            <a:solidFill>
                              <a:schemeClr val="tx1">
                                <a:lumMod val="75000"/>
                                <a:lumOff val="25000"/>
                              </a:schemeClr>
                            </a:solidFill>
                            <a:latin typeface="Cambria Math" panose="02040503050406030204" pitchFamily="18" charset="0"/>
                          </a:rPr>
                          <m:t>𝑃</m:t>
                        </m:r>
                      </m:sub>
                    </m:sSub>
                  </m:oMath>
                </m:oMathPara>
              </a14:m>
              <a:endParaRPr lang="en-US" sz="1200">
                <a:solidFill>
                  <a:schemeClr val="tx1">
                    <a:lumMod val="75000"/>
                    <a:lumOff val="25000"/>
                  </a:schemeClr>
                </a:solidFill>
              </a:endParaRPr>
            </a:p>
          </xdr:txBody>
        </xdr:sp>
      </mc:Choice>
      <mc:Fallback xmlns="">
        <xdr:sp macro="" textlink="">
          <xdr:nvSpPr>
            <xdr:cNvPr id="76" name="TextBox 75">
              <a:extLst>
                <a:ext uri="{FF2B5EF4-FFF2-40B4-BE49-F238E27FC236}">
                  <a16:creationId xmlns:a16="http://schemas.microsoft.com/office/drawing/2014/main" id="{14400CBC-BA95-427B-A29B-9D73A36F1E9F}"/>
                </a:ext>
              </a:extLst>
            </xdr:cNvPr>
            <xdr:cNvSpPr txBox="1"/>
          </xdr:nvSpPr>
          <xdr:spPr>
            <a:xfrm>
              <a:off x="14354175" y="44596050"/>
              <a:ext cx="1180708" cy="54566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>
              <a:spAutoFit/>
            </a:bodyPr>
            <a:lstStyle/>
            <a:p>
              <a:pPr/>
              <a:r>
                <a:rPr lang="en-US" sz="1200" i="0">
                  <a:solidFill>
                    <a:schemeClr val="tx1">
                      <a:lumMod val="75000"/>
                      <a:lumOff val="25000"/>
                    </a:schemeClr>
                  </a:solidFill>
                  <a:latin typeface="Cambria Math" panose="02040503050406030204" pitchFamily="18" charset="0"/>
                </a:rPr>
                <a:t>√((𝛽_𝜆/𝛽_</a:t>
              </a:r>
              <a:r>
                <a:rPr lang="en-US" sz="1200" b="0" i="0">
                  <a:solidFill>
                    <a:schemeClr val="tx1">
                      <a:lumMod val="75000"/>
                      <a:lumOff val="25000"/>
                    </a:schemeClr>
                  </a:solidFill>
                  <a:latin typeface="Cambria Math" panose="02040503050406030204" pitchFamily="18" charset="0"/>
                </a:rPr>
                <a:t>𝑣 )^2+ </a:t>
              </a:r>
              <a:r>
                <a:rPr lang="en-US" sz="1200" i="0">
                  <a:solidFill>
                    <a:schemeClr val="tx1">
                      <a:lumMod val="75000"/>
                      <a:lumOff val="25000"/>
                    </a:schemeClr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𝛽</a:t>
              </a:r>
              <a:r>
                <a:rPr lang="en-US" sz="1200" b="0" i="0">
                  <a:solidFill>
                    <a:schemeClr val="tx1">
                      <a:lumMod val="75000"/>
                      <a:lumOff val="25000"/>
                    </a:schemeClr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_</a:t>
              </a:r>
              <a:r>
                <a:rPr lang="en-US" sz="1200" b="0" i="0">
                  <a:solidFill>
                    <a:schemeClr val="tx1">
                      <a:lumMod val="75000"/>
                      <a:lumOff val="25000"/>
                    </a:schemeClr>
                  </a:solidFill>
                  <a:latin typeface="Cambria Math" panose="02040503050406030204" pitchFamily="18" charset="0"/>
                </a:rPr>
                <a:t>𝜆^2 )   𝐸_𝑃</a:t>
              </a:r>
              <a:endParaRPr lang="en-US" sz="1200">
                <a:solidFill>
                  <a:schemeClr val="tx1">
                    <a:lumMod val="75000"/>
                    <a:lumOff val="25000"/>
                  </a:schemeClr>
                </a:solidFill>
              </a:endParaRPr>
            </a:p>
          </xdr:txBody>
        </xdr:sp>
      </mc:Fallback>
    </mc:AlternateContent>
    <xdr:clientData/>
  </xdr:oneCellAnchor>
  <xdr:oneCellAnchor>
    <xdr:from>
      <xdr:col>11</xdr:col>
      <xdr:colOff>503794</xdr:colOff>
      <xdr:row>122</xdr:row>
      <xdr:rowOff>129956</xdr:rowOff>
    </xdr:from>
    <xdr:ext cx="717398" cy="45720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7" name="TextBox 76">
              <a:extLst>
                <a:ext uri="{FF2B5EF4-FFF2-40B4-BE49-F238E27FC236}">
                  <a16:creationId xmlns:a16="http://schemas.microsoft.com/office/drawing/2014/main" id="{DECF3D10-8643-48B3-A752-371FB07D0EB6}"/>
                </a:ext>
              </a:extLst>
            </xdr:cNvPr>
            <xdr:cNvSpPr txBox="1"/>
          </xdr:nvSpPr>
          <xdr:spPr>
            <a:xfrm>
              <a:off x="18029794" y="44640281"/>
              <a:ext cx="717398" cy="4572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ctr">
              <a:noAutofit/>
            </a:bodyPr>
            <a:lstStyle/>
            <a:p>
              <a:pPr algn="ctr"/>
              <a14:m>
                <m:oMathPara xmlns:m="http://schemas.openxmlformats.org/officeDocument/2006/math">
                  <m:oMathParaPr>
                    <m:jc m:val="center"/>
                  </m:oMathParaPr>
                  <m:oMath xmlns:m="http://schemas.openxmlformats.org/officeDocument/2006/math">
                    <m:r>
                      <a:rPr lang="el-GR" sz="1200" b="0" i="1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Cambria Math" panose="02040503050406030204" pitchFamily="18" charset="0"/>
                      </a:rPr>
                      <m:t>𝛥</m:t>
                    </m:r>
                    <m:r>
                      <a:rPr lang="en-US" sz="1200" b="0" i="1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Cambria Math" panose="02040503050406030204" pitchFamily="18" charset="0"/>
                      </a:rPr>
                      <m:t>ƛ </m:t>
                    </m:r>
                    <m:r>
                      <a:rPr lang="el-GR" sz="1200" b="0" i="1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Cambria Math" panose="02040503050406030204" pitchFamily="18" charset="0"/>
                      </a:rPr>
                      <m:t>𝛥</m:t>
                    </m:r>
                    <m:r>
                      <a:rPr lang="en-US" sz="1200" b="0" i="1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Cambria Math" panose="02040503050406030204" pitchFamily="18" charset="0"/>
                      </a:rPr>
                      <m:t>𝑣</m:t>
                    </m:r>
                  </m:oMath>
                </m:oMathPara>
              </a14:m>
              <a:endParaRPr lang="en-US" sz="1200">
                <a:solidFill>
                  <a:schemeClr val="tx1">
                    <a:lumMod val="75000"/>
                    <a:lumOff val="25000"/>
                  </a:schemeClr>
                </a:solidFill>
              </a:endParaRPr>
            </a:p>
          </xdr:txBody>
        </xdr:sp>
      </mc:Choice>
      <mc:Fallback xmlns="">
        <xdr:sp macro="" textlink="">
          <xdr:nvSpPr>
            <xdr:cNvPr id="77" name="TextBox 76">
              <a:extLst>
                <a:ext uri="{FF2B5EF4-FFF2-40B4-BE49-F238E27FC236}">
                  <a16:creationId xmlns:a16="http://schemas.microsoft.com/office/drawing/2014/main" id="{DECF3D10-8643-48B3-A752-371FB07D0EB6}"/>
                </a:ext>
              </a:extLst>
            </xdr:cNvPr>
            <xdr:cNvSpPr txBox="1"/>
          </xdr:nvSpPr>
          <xdr:spPr>
            <a:xfrm>
              <a:off x="18029794" y="44640281"/>
              <a:ext cx="717398" cy="4572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ctr">
              <a:noAutofit/>
            </a:bodyPr>
            <a:lstStyle/>
            <a:p>
              <a:pPr algn="ctr"/>
              <a:r>
                <a:rPr lang="el-GR" sz="1200" b="0" i="0">
                  <a:solidFill>
                    <a:schemeClr val="tx1">
                      <a:lumMod val="75000"/>
                      <a:lumOff val="25000"/>
                    </a:schemeClr>
                  </a:solidFill>
                  <a:latin typeface="Cambria Math" panose="02040503050406030204" pitchFamily="18" charset="0"/>
                </a:rPr>
                <a:t>𝛥</a:t>
              </a:r>
              <a:r>
                <a:rPr lang="en-US" sz="1200" b="0" i="0">
                  <a:solidFill>
                    <a:schemeClr val="tx1">
                      <a:lumMod val="75000"/>
                      <a:lumOff val="25000"/>
                    </a:schemeClr>
                  </a:solidFill>
                  <a:latin typeface="Cambria Math" panose="02040503050406030204" pitchFamily="18" charset="0"/>
                </a:rPr>
                <a:t>ƛ </a:t>
              </a:r>
              <a:r>
                <a:rPr lang="el-GR" sz="1200" b="0" i="0">
                  <a:solidFill>
                    <a:schemeClr val="tx1">
                      <a:lumMod val="75000"/>
                      <a:lumOff val="25000"/>
                    </a:schemeClr>
                  </a:solidFill>
                  <a:latin typeface="Cambria Math" panose="02040503050406030204" pitchFamily="18" charset="0"/>
                </a:rPr>
                <a:t>𝛥</a:t>
              </a:r>
              <a:r>
                <a:rPr lang="en-US" sz="1200" b="0" i="0">
                  <a:solidFill>
                    <a:schemeClr val="tx1">
                      <a:lumMod val="75000"/>
                      <a:lumOff val="25000"/>
                    </a:schemeClr>
                  </a:solidFill>
                  <a:latin typeface="Cambria Math" panose="02040503050406030204" pitchFamily="18" charset="0"/>
                </a:rPr>
                <a:t>𝑣</a:t>
              </a:r>
              <a:endParaRPr lang="en-US" sz="1200">
                <a:solidFill>
                  <a:schemeClr val="tx1">
                    <a:lumMod val="75000"/>
                    <a:lumOff val="25000"/>
                  </a:schemeClr>
                </a:solidFill>
              </a:endParaRPr>
            </a:p>
          </xdr:txBody>
        </xdr:sp>
      </mc:Fallback>
    </mc:AlternateContent>
    <xdr:clientData/>
  </xdr:oneCellAnchor>
  <xdr:oneCellAnchor>
    <xdr:from>
      <xdr:col>12</xdr:col>
      <xdr:colOff>513319</xdr:colOff>
      <xdr:row>122</xdr:row>
      <xdr:rowOff>129956</xdr:rowOff>
    </xdr:from>
    <xdr:ext cx="717398" cy="45720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8" name="TextBox 77">
              <a:extLst>
                <a:ext uri="{FF2B5EF4-FFF2-40B4-BE49-F238E27FC236}">
                  <a16:creationId xmlns:a16="http://schemas.microsoft.com/office/drawing/2014/main" id="{45B9E72D-654B-4F2D-9F41-268F94F027D6}"/>
                </a:ext>
              </a:extLst>
            </xdr:cNvPr>
            <xdr:cNvSpPr txBox="1"/>
          </xdr:nvSpPr>
          <xdr:spPr>
            <a:xfrm>
              <a:off x="19753819" y="44640281"/>
              <a:ext cx="717398" cy="4572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ctr">
              <a:noAutofit/>
            </a:bodyPr>
            <a:lstStyle/>
            <a:p>
              <a:pPr algn="ctr"/>
              <a14:m>
                <m:oMathPara xmlns:m="http://schemas.openxmlformats.org/officeDocument/2006/math">
                  <m:oMathParaPr>
                    <m:jc m:val="center"/>
                  </m:oMathParaPr>
                  <m:oMath xmlns:m="http://schemas.openxmlformats.org/officeDocument/2006/math">
                    <m:r>
                      <a:rPr lang="el-GR" sz="1200" b="0" i="1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Cambria Math" panose="02040503050406030204" pitchFamily="18" charset="0"/>
                      </a:rPr>
                      <m:t>𝛥</m:t>
                    </m:r>
                    <m:r>
                      <a:rPr lang="en-US" sz="1200" b="0" i="1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Cambria Math" panose="02040503050406030204" pitchFamily="18" charset="0"/>
                      </a:rPr>
                      <m:t>ƛ </m:t>
                    </m:r>
                    <m:r>
                      <a:rPr lang="el-GR" sz="1200" b="0" i="1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Cambria Math" panose="02040503050406030204" pitchFamily="18" charset="0"/>
                      </a:rPr>
                      <m:t>𝛥</m:t>
                    </m:r>
                    <m:r>
                      <a:rPr lang="en-US" sz="1200" b="0" i="1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Cambria Math" panose="02040503050406030204" pitchFamily="18" charset="0"/>
                      </a:rPr>
                      <m:t>𝑝</m:t>
                    </m:r>
                  </m:oMath>
                </m:oMathPara>
              </a14:m>
              <a:endParaRPr lang="en-US" sz="1200">
                <a:solidFill>
                  <a:schemeClr val="tx1">
                    <a:lumMod val="75000"/>
                    <a:lumOff val="25000"/>
                  </a:schemeClr>
                </a:solidFill>
              </a:endParaRPr>
            </a:p>
          </xdr:txBody>
        </xdr:sp>
      </mc:Choice>
      <mc:Fallback xmlns="">
        <xdr:sp macro="" textlink="">
          <xdr:nvSpPr>
            <xdr:cNvPr id="78" name="TextBox 77">
              <a:extLst>
                <a:ext uri="{FF2B5EF4-FFF2-40B4-BE49-F238E27FC236}">
                  <a16:creationId xmlns:a16="http://schemas.microsoft.com/office/drawing/2014/main" id="{45B9E72D-654B-4F2D-9F41-268F94F027D6}"/>
                </a:ext>
              </a:extLst>
            </xdr:cNvPr>
            <xdr:cNvSpPr txBox="1"/>
          </xdr:nvSpPr>
          <xdr:spPr>
            <a:xfrm>
              <a:off x="19753819" y="44640281"/>
              <a:ext cx="717398" cy="4572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ctr">
              <a:noAutofit/>
            </a:bodyPr>
            <a:lstStyle/>
            <a:p>
              <a:pPr algn="ctr"/>
              <a:r>
                <a:rPr lang="el-GR" sz="1200" b="0" i="0">
                  <a:solidFill>
                    <a:schemeClr val="tx1">
                      <a:lumMod val="75000"/>
                      <a:lumOff val="25000"/>
                    </a:schemeClr>
                  </a:solidFill>
                  <a:latin typeface="Cambria Math" panose="02040503050406030204" pitchFamily="18" charset="0"/>
                </a:rPr>
                <a:t>𝛥</a:t>
              </a:r>
              <a:r>
                <a:rPr lang="en-US" sz="1200" b="0" i="0">
                  <a:solidFill>
                    <a:schemeClr val="tx1">
                      <a:lumMod val="75000"/>
                      <a:lumOff val="25000"/>
                    </a:schemeClr>
                  </a:solidFill>
                  <a:latin typeface="Cambria Math" panose="02040503050406030204" pitchFamily="18" charset="0"/>
                </a:rPr>
                <a:t>ƛ </a:t>
              </a:r>
              <a:r>
                <a:rPr lang="el-GR" sz="1200" b="0" i="0">
                  <a:solidFill>
                    <a:schemeClr val="tx1">
                      <a:lumMod val="75000"/>
                      <a:lumOff val="25000"/>
                    </a:schemeClr>
                  </a:solidFill>
                  <a:latin typeface="Cambria Math" panose="02040503050406030204" pitchFamily="18" charset="0"/>
                </a:rPr>
                <a:t>𝛥</a:t>
              </a:r>
              <a:r>
                <a:rPr lang="en-US" sz="1200" b="0" i="0">
                  <a:solidFill>
                    <a:schemeClr val="tx1">
                      <a:lumMod val="75000"/>
                      <a:lumOff val="25000"/>
                    </a:schemeClr>
                  </a:solidFill>
                  <a:latin typeface="Cambria Math" panose="02040503050406030204" pitchFamily="18" charset="0"/>
                </a:rPr>
                <a:t>𝑝</a:t>
              </a:r>
              <a:endParaRPr lang="en-US" sz="1200">
                <a:solidFill>
                  <a:schemeClr val="tx1">
                    <a:lumMod val="75000"/>
                    <a:lumOff val="25000"/>
                  </a:schemeClr>
                </a:solidFill>
              </a:endParaRPr>
            </a:p>
          </xdr:txBody>
        </xdr:sp>
      </mc:Fallback>
    </mc:AlternateContent>
    <xdr:clientData/>
  </xdr:oneCellAnchor>
  <xdr:oneCellAnchor>
    <xdr:from>
      <xdr:col>13</xdr:col>
      <xdr:colOff>503794</xdr:colOff>
      <xdr:row>122</xdr:row>
      <xdr:rowOff>129956</xdr:rowOff>
    </xdr:from>
    <xdr:ext cx="717398" cy="45720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9" name="TextBox 78">
              <a:extLst>
                <a:ext uri="{FF2B5EF4-FFF2-40B4-BE49-F238E27FC236}">
                  <a16:creationId xmlns:a16="http://schemas.microsoft.com/office/drawing/2014/main" id="{56D40264-8FE6-47D2-8B07-E31AFEEF6BCC}"/>
                </a:ext>
              </a:extLst>
            </xdr:cNvPr>
            <xdr:cNvSpPr txBox="1"/>
          </xdr:nvSpPr>
          <xdr:spPr>
            <a:xfrm>
              <a:off x="21458794" y="44640281"/>
              <a:ext cx="717398" cy="4572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ctr">
              <a:noAutofit/>
            </a:bodyPr>
            <a:lstStyle/>
            <a:p>
              <a:pPr algn="ctr"/>
              <a14:m>
                <m:oMathPara xmlns:m="http://schemas.openxmlformats.org/officeDocument/2006/math">
                  <m:oMathParaPr>
                    <m:jc m:val="center"/>
                  </m:oMathParaPr>
                  <m:oMath xmlns:m="http://schemas.openxmlformats.org/officeDocument/2006/math">
                    <m:f>
                      <m:fPr>
                        <m:ctrlPr>
                          <a:rPr lang="en-US" sz="1200" b="0" i="1">
                            <a:solidFill>
                              <a:schemeClr val="tx1">
                                <a:lumMod val="75000"/>
                                <a:lumOff val="25000"/>
                              </a:schemeClr>
                            </a:solidFill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n-US" sz="1200" b="0" i="1">
                            <a:solidFill>
                              <a:schemeClr val="tx1">
                                <a:lumMod val="75000"/>
                                <a:lumOff val="25000"/>
                              </a:schemeClr>
                            </a:solidFill>
                            <a:latin typeface="Cambria Math" panose="02040503050406030204" pitchFamily="18" charset="0"/>
                          </a:rPr>
                          <m:t>𝛥</m:t>
                        </m:r>
                        <m:r>
                          <a:rPr lang="en-US" sz="1200" b="0" i="1">
                            <a:solidFill>
                              <a:schemeClr val="tx1">
                                <a:lumMod val="75000"/>
                                <a:lumOff val="25000"/>
                              </a:schemeClr>
                            </a:solidFill>
                            <a:latin typeface="Cambria Math" panose="02040503050406030204" pitchFamily="18" charset="0"/>
                          </a:rPr>
                          <m:t>𝑝</m:t>
                        </m:r>
                        <m:r>
                          <a:rPr lang="en-US" sz="1200" b="0" i="1">
                            <a:solidFill>
                              <a:schemeClr val="tx1">
                                <a:lumMod val="75000"/>
                                <a:lumOff val="25000"/>
                              </a:schemeClr>
                            </a:solidFill>
                            <a:latin typeface="Cambria Math" panose="02040503050406030204" pitchFamily="18" charset="0"/>
                          </a:rPr>
                          <m:t> </m:t>
                        </m:r>
                      </m:num>
                      <m:den>
                        <m:r>
                          <a:rPr lang="en-US" sz="1200" b="0" i="1">
                            <a:solidFill>
                              <a:schemeClr val="tx1">
                                <a:lumMod val="75000"/>
                                <a:lumOff val="25000"/>
                              </a:schemeClr>
                            </a:solidFill>
                            <a:latin typeface="Cambria Math" panose="02040503050406030204" pitchFamily="18" charset="0"/>
                          </a:rPr>
                          <m:t>𝛥</m:t>
                        </m:r>
                        <m:r>
                          <a:rPr lang="en-US" sz="1200" b="0" i="1">
                            <a:solidFill>
                              <a:schemeClr val="tx1">
                                <a:lumMod val="75000"/>
                                <a:lumOff val="25000"/>
                              </a:schemeClr>
                            </a:solidFill>
                            <a:latin typeface="Cambria Math" panose="02040503050406030204" pitchFamily="18" charset="0"/>
                          </a:rPr>
                          <m:t>𝑣</m:t>
                        </m:r>
                      </m:den>
                    </m:f>
                  </m:oMath>
                </m:oMathPara>
              </a14:m>
              <a:endParaRPr lang="en-US" sz="1200">
                <a:solidFill>
                  <a:schemeClr val="tx1">
                    <a:lumMod val="75000"/>
                    <a:lumOff val="25000"/>
                  </a:schemeClr>
                </a:solidFill>
              </a:endParaRPr>
            </a:p>
          </xdr:txBody>
        </xdr:sp>
      </mc:Choice>
      <mc:Fallback xmlns="">
        <xdr:sp macro="" textlink="">
          <xdr:nvSpPr>
            <xdr:cNvPr id="79" name="TextBox 78">
              <a:extLst>
                <a:ext uri="{FF2B5EF4-FFF2-40B4-BE49-F238E27FC236}">
                  <a16:creationId xmlns:a16="http://schemas.microsoft.com/office/drawing/2014/main" id="{56D40264-8FE6-47D2-8B07-E31AFEEF6BCC}"/>
                </a:ext>
              </a:extLst>
            </xdr:cNvPr>
            <xdr:cNvSpPr txBox="1"/>
          </xdr:nvSpPr>
          <xdr:spPr>
            <a:xfrm>
              <a:off x="21458794" y="44640281"/>
              <a:ext cx="717398" cy="4572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ctr">
              <a:noAutofit/>
            </a:bodyPr>
            <a:lstStyle/>
            <a:p>
              <a:pPr algn="ctr"/>
              <a:r>
                <a:rPr lang="en-US" sz="1200" b="0" i="0">
                  <a:solidFill>
                    <a:schemeClr val="tx1">
                      <a:lumMod val="75000"/>
                      <a:lumOff val="25000"/>
                    </a:schemeClr>
                  </a:solidFill>
                  <a:latin typeface="Cambria Math" panose="02040503050406030204" pitchFamily="18" charset="0"/>
                </a:rPr>
                <a:t>(𝛥𝑝 )/𝛥𝑣</a:t>
              </a:r>
              <a:endParaRPr lang="en-US" sz="1200">
                <a:solidFill>
                  <a:schemeClr val="tx1">
                    <a:lumMod val="75000"/>
                    <a:lumOff val="25000"/>
                  </a:schemeClr>
                </a:solidFill>
              </a:endParaRPr>
            </a:p>
          </xdr:txBody>
        </xdr:sp>
      </mc:Fallback>
    </mc:AlternateContent>
    <xdr:clientData/>
  </xdr:oneCellAnchor>
  <xdr:oneCellAnchor>
    <xdr:from>
      <xdr:col>6</xdr:col>
      <xdr:colOff>639234</xdr:colOff>
      <xdr:row>93</xdr:row>
      <xdr:rowOff>137516</xdr:rowOff>
    </xdr:from>
    <xdr:ext cx="473473" cy="45720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80" name="TextBox 79">
              <a:extLst>
                <a:ext uri="{FF2B5EF4-FFF2-40B4-BE49-F238E27FC236}">
                  <a16:creationId xmlns:a16="http://schemas.microsoft.com/office/drawing/2014/main" id="{6AD0E8E9-BC1F-40AF-AFEC-1CB17F2C1F60}"/>
                </a:ext>
              </a:extLst>
            </xdr:cNvPr>
            <xdr:cNvSpPr txBox="1"/>
          </xdr:nvSpPr>
          <xdr:spPr>
            <a:xfrm>
              <a:off x="9592734" y="35903891"/>
              <a:ext cx="473473" cy="4572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ctr">
              <a:spAutoFit/>
            </a:bodyPr>
            <a:lstStyle/>
            <a:p>
              <a:pPr algn="ctr"/>
              <a14:m>
                <m:oMathPara xmlns:m="http://schemas.openxmlformats.org/officeDocument/2006/math">
                  <m:oMathParaPr>
                    <m:jc m:val="center"/>
                  </m:oMathParaPr>
                  <m:oMath xmlns:m="http://schemas.openxmlformats.org/officeDocument/2006/math">
                    <m:f>
                      <m:fPr>
                        <m:ctrlPr>
                          <a:rPr lang="en-US" sz="1200" b="0" i="1">
                            <a:solidFill>
                              <a:schemeClr val="tx1">
                                <a:lumMod val="75000"/>
                                <a:lumOff val="25000"/>
                              </a:schemeClr>
                            </a:solidFill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en-US" sz="1200" b="0" i="1">
                                <a:solidFill>
                                  <a:schemeClr val="tx1">
                                    <a:lumMod val="75000"/>
                                    <a:lumOff val="25000"/>
                                  </a:schemeClr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en-US" sz="1200" b="0" i="1">
                                <a:solidFill>
                                  <a:schemeClr val="tx1">
                                    <a:lumMod val="75000"/>
                                    <a:lumOff val="25000"/>
                                  </a:schemeClr>
                                </a:solidFill>
                                <a:latin typeface="Cambria Math" panose="02040503050406030204" pitchFamily="18" charset="0"/>
                              </a:rPr>
                              <m:t>ƛ</m:t>
                            </m:r>
                          </m:e>
                          <m:sub>
                            <m:r>
                              <a:rPr lang="en-US" sz="1200" b="0" i="1">
                                <a:solidFill>
                                  <a:schemeClr val="tx1">
                                    <a:lumMod val="75000"/>
                                    <a:lumOff val="25000"/>
                                  </a:schemeClr>
                                </a:solidFill>
                                <a:latin typeface="Cambria Math" panose="02040503050406030204" pitchFamily="18" charset="0"/>
                              </a:rPr>
                              <m:t>𝐶</m:t>
                            </m:r>
                          </m:sub>
                        </m:sSub>
                      </m:num>
                      <m:den>
                        <m:r>
                          <a:rPr lang="en-US" sz="1200" b="0" i="1">
                            <a:solidFill>
                              <a:schemeClr val="tx1">
                                <a:lumMod val="75000"/>
                                <a:lumOff val="25000"/>
                              </a:schemeClr>
                            </a:solidFill>
                            <a:latin typeface="Cambria Math" panose="02040503050406030204" pitchFamily="18" charset="0"/>
                          </a:rPr>
                          <m:t>ƛ</m:t>
                        </m:r>
                      </m:den>
                    </m:f>
                  </m:oMath>
                </m:oMathPara>
              </a14:m>
              <a:endParaRPr lang="en-US" sz="1200">
                <a:solidFill>
                  <a:schemeClr val="tx1">
                    <a:lumMod val="75000"/>
                    <a:lumOff val="25000"/>
                  </a:schemeClr>
                </a:solidFill>
              </a:endParaRPr>
            </a:p>
          </xdr:txBody>
        </xdr:sp>
      </mc:Choice>
      <mc:Fallback xmlns="">
        <xdr:sp macro="" textlink="">
          <xdr:nvSpPr>
            <xdr:cNvPr id="80" name="TextBox 79">
              <a:extLst>
                <a:ext uri="{FF2B5EF4-FFF2-40B4-BE49-F238E27FC236}">
                  <a16:creationId xmlns:a16="http://schemas.microsoft.com/office/drawing/2014/main" id="{6AD0E8E9-BC1F-40AF-AFEC-1CB17F2C1F60}"/>
                </a:ext>
              </a:extLst>
            </xdr:cNvPr>
            <xdr:cNvSpPr txBox="1"/>
          </xdr:nvSpPr>
          <xdr:spPr>
            <a:xfrm>
              <a:off x="9592734" y="35903891"/>
              <a:ext cx="473473" cy="4572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ctr">
              <a:spAutoFit/>
            </a:bodyPr>
            <a:lstStyle/>
            <a:p>
              <a:pPr algn="ctr"/>
              <a:r>
                <a:rPr lang="en-US" sz="1200" b="0" i="0">
                  <a:solidFill>
                    <a:schemeClr val="tx1">
                      <a:lumMod val="75000"/>
                      <a:lumOff val="25000"/>
                    </a:schemeClr>
                  </a:solidFill>
                  <a:latin typeface="Cambria Math" panose="02040503050406030204" pitchFamily="18" charset="0"/>
                </a:rPr>
                <a:t>ƛ_𝐶/ƛ</a:t>
              </a:r>
              <a:endParaRPr lang="en-US" sz="1200">
                <a:solidFill>
                  <a:schemeClr val="tx1">
                    <a:lumMod val="75000"/>
                    <a:lumOff val="25000"/>
                  </a:schemeClr>
                </a:solidFill>
              </a:endParaRPr>
            </a:p>
          </xdr:txBody>
        </xdr:sp>
      </mc:Fallback>
    </mc:AlternateContent>
    <xdr:clientData/>
  </xdr:oneCellAnchor>
  <xdr:oneCellAnchor>
    <xdr:from>
      <xdr:col>7</xdr:col>
      <xdr:colOff>635001</xdr:colOff>
      <xdr:row>93</xdr:row>
      <xdr:rowOff>137516</xdr:rowOff>
    </xdr:from>
    <xdr:ext cx="473473" cy="45720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81" name="TextBox 80">
              <a:extLst>
                <a:ext uri="{FF2B5EF4-FFF2-40B4-BE49-F238E27FC236}">
                  <a16:creationId xmlns:a16="http://schemas.microsoft.com/office/drawing/2014/main" id="{769E3E05-E8B3-4341-A262-3D0336AC5D0E}"/>
                </a:ext>
              </a:extLst>
            </xdr:cNvPr>
            <xdr:cNvSpPr txBox="1"/>
          </xdr:nvSpPr>
          <xdr:spPr>
            <a:xfrm>
              <a:off x="11303001" y="35903891"/>
              <a:ext cx="473473" cy="4572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ctr">
              <a:spAutoFit/>
            </a:bodyPr>
            <a:lstStyle/>
            <a:p>
              <a:pPr algn="ctr"/>
              <a14:m>
                <m:oMathPara xmlns:m="http://schemas.openxmlformats.org/officeDocument/2006/math">
                  <m:oMathParaPr>
                    <m:jc m:val="center"/>
                  </m:oMathParaPr>
                  <m:oMath xmlns:m="http://schemas.openxmlformats.org/officeDocument/2006/math">
                    <m:f>
                      <m:fPr>
                        <m:ctrlPr>
                          <a:rPr lang="en-US" sz="1200" b="0" i="1">
                            <a:solidFill>
                              <a:schemeClr val="tx1">
                                <a:lumMod val="75000"/>
                                <a:lumOff val="25000"/>
                              </a:schemeClr>
                            </a:solidFill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n-US" sz="1200" b="0" i="1">
                            <a:solidFill>
                              <a:schemeClr val="tx1">
                                <a:lumMod val="75000"/>
                                <a:lumOff val="25000"/>
                              </a:schemeClr>
                            </a:solidFill>
                            <a:latin typeface="Cambria Math" panose="02040503050406030204" pitchFamily="18" charset="0"/>
                          </a:rPr>
                          <m:t>𝑣</m:t>
                        </m:r>
                      </m:num>
                      <m:den>
                        <m:r>
                          <a:rPr lang="en-US" sz="1200" b="0" i="1">
                            <a:solidFill>
                              <a:schemeClr val="tx1">
                                <a:lumMod val="75000"/>
                                <a:lumOff val="25000"/>
                              </a:schemeClr>
                            </a:solidFill>
                            <a:latin typeface="Cambria Math" panose="02040503050406030204" pitchFamily="18" charset="0"/>
                          </a:rPr>
                          <m:t>𝑐</m:t>
                        </m:r>
                      </m:den>
                    </m:f>
                  </m:oMath>
                </m:oMathPara>
              </a14:m>
              <a:endParaRPr lang="en-US" sz="1200">
                <a:solidFill>
                  <a:schemeClr val="tx1">
                    <a:lumMod val="75000"/>
                    <a:lumOff val="25000"/>
                  </a:schemeClr>
                </a:solidFill>
              </a:endParaRPr>
            </a:p>
          </xdr:txBody>
        </xdr:sp>
      </mc:Choice>
      <mc:Fallback xmlns="">
        <xdr:sp macro="" textlink="">
          <xdr:nvSpPr>
            <xdr:cNvPr id="81" name="TextBox 80">
              <a:extLst>
                <a:ext uri="{FF2B5EF4-FFF2-40B4-BE49-F238E27FC236}">
                  <a16:creationId xmlns:a16="http://schemas.microsoft.com/office/drawing/2014/main" id="{769E3E05-E8B3-4341-A262-3D0336AC5D0E}"/>
                </a:ext>
              </a:extLst>
            </xdr:cNvPr>
            <xdr:cNvSpPr txBox="1"/>
          </xdr:nvSpPr>
          <xdr:spPr>
            <a:xfrm>
              <a:off x="11303001" y="35903891"/>
              <a:ext cx="473473" cy="4572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ctr">
              <a:spAutoFit/>
            </a:bodyPr>
            <a:lstStyle/>
            <a:p>
              <a:pPr algn="ctr"/>
              <a:r>
                <a:rPr lang="en-US" sz="1200" b="0" i="0">
                  <a:solidFill>
                    <a:schemeClr val="tx1">
                      <a:lumMod val="75000"/>
                      <a:lumOff val="25000"/>
                    </a:schemeClr>
                  </a:solidFill>
                  <a:latin typeface="Cambria Math" panose="02040503050406030204" pitchFamily="18" charset="0"/>
                </a:rPr>
                <a:t>𝑣/𝑐</a:t>
              </a:r>
              <a:endParaRPr lang="en-US" sz="1200">
                <a:solidFill>
                  <a:schemeClr val="tx1">
                    <a:lumMod val="75000"/>
                    <a:lumOff val="25000"/>
                  </a:schemeClr>
                </a:solidFill>
              </a:endParaRPr>
            </a:p>
          </xdr:txBody>
        </xdr:sp>
      </mc:Fallback>
    </mc:AlternateContent>
    <xdr:clientData/>
  </xdr:oneCellAnchor>
  <xdr:oneCellAnchor>
    <xdr:from>
      <xdr:col>4</xdr:col>
      <xdr:colOff>510268</xdr:colOff>
      <xdr:row>111</xdr:row>
      <xdr:rowOff>146262</xdr:rowOff>
    </xdr:from>
    <xdr:ext cx="693964" cy="45720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82" name="TextBox 81">
              <a:extLst>
                <a:ext uri="{FF2B5EF4-FFF2-40B4-BE49-F238E27FC236}">
                  <a16:creationId xmlns:a16="http://schemas.microsoft.com/office/drawing/2014/main" id="{483B754C-B789-496E-A6F6-82AF2AF630C4}"/>
                </a:ext>
              </a:extLst>
            </xdr:cNvPr>
            <xdr:cNvSpPr txBox="1"/>
          </xdr:nvSpPr>
          <xdr:spPr>
            <a:xfrm>
              <a:off x="6034768" y="41437137"/>
              <a:ext cx="693964" cy="4572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ctr">
              <a:spAutoFit/>
            </a:bodyPr>
            <a:lstStyle/>
            <a:p>
              <a:pPr algn="ctr"/>
              <a14:m>
                <m:oMathPara xmlns:m="http://schemas.openxmlformats.org/officeDocument/2006/math">
                  <m:oMathParaPr>
                    <m:jc m:val="center"/>
                  </m:oMathParaPr>
                  <m:oMath xmlns:m="http://schemas.openxmlformats.org/officeDocument/2006/math">
                    <m:r>
                      <a:rPr lang="en-US" sz="1200" b="0" i="1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Cambria Math" panose="02040503050406030204" pitchFamily="18" charset="0"/>
                      </a:rPr>
                      <m:t> </m:t>
                    </m:r>
                    <m:f>
                      <m:fPr>
                        <m:ctrlPr>
                          <a:rPr lang="en-US" sz="1200" b="0" i="1">
                            <a:solidFill>
                              <a:schemeClr val="tx1">
                                <a:lumMod val="75000"/>
                                <a:lumOff val="25000"/>
                              </a:schemeClr>
                            </a:solidFill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n-US" sz="1200" b="0" i="1">
                            <a:solidFill>
                              <a:schemeClr val="tx1">
                                <a:lumMod val="75000"/>
                                <a:lumOff val="25000"/>
                              </a:schemeClr>
                            </a:solidFill>
                            <a:latin typeface="Cambria Math" panose="02040503050406030204" pitchFamily="18" charset="0"/>
                          </a:rPr>
                          <m:t>ℏ</m:t>
                        </m:r>
                      </m:num>
                      <m:den>
                        <m:sSub>
                          <m:sSubPr>
                            <m:ctrlPr>
                              <a:rPr lang="en-US" sz="1200" b="0" i="1">
                                <a:solidFill>
                                  <a:schemeClr val="tx1">
                                    <a:lumMod val="75000"/>
                                    <a:lumOff val="25000"/>
                                  </a:schemeClr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en-US" sz="1200" b="0" i="1">
                                <a:solidFill>
                                  <a:schemeClr val="tx1">
                                    <a:lumMod val="75000"/>
                                    <a:lumOff val="25000"/>
                                  </a:schemeClr>
                                </a:solidFill>
                                <a:latin typeface="Cambria Math" panose="02040503050406030204" pitchFamily="18" charset="0"/>
                              </a:rPr>
                              <m:t>𝑚</m:t>
                            </m:r>
                          </m:e>
                          <m:sub>
                            <m:r>
                              <a:rPr lang="en-US" sz="1200" b="0" i="1">
                                <a:solidFill>
                                  <a:schemeClr val="tx1">
                                    <a:lumMod val="75000"/>
                                    <a:lumOff val="25000"/>
                                  </a:schemeClr>
                                </a:solidFill>
                                <a:latin typeface="Cambria Math" panose="02040503050406030204" pitchFamily="18" charset="0"/>
                              </a:rPr>
                              <m:t>0</m:t>
                            </m:r>
                          </m:sub>
                        </m:sSub>
                        <m:r>
                          <a:rPr lang="en-US" sz="1200" b="0" i="1">
                            <a:solidFill>
                              <a:schemeClr val="tx1">
                                <a:lumMod val="75000"/>
                                <a:lumOff val="25000"/>
                              </a:schemeClr>
                            </a:solidFill>
                            <a:latin typeface="Cambria Math" panose="02040503050406030204" pitchFamily="18" charset="0"/>
                          </a:rPr>
                          <m:t>𝑣</m:t>
                        </m:r>
                      </m:den>
                    </m:f>
                    <m:r>
                      <a:rPr lang="en-US" sz="1200" b="0" i="1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en-US" sz="1200" b="0" i="1">
                            <a:solidFill>
                              <a:schemeClr val="tx1">
                                <a:lumMod val="75000"/>
                                <a:lumOff val="25000"/>
                              </a:schemeClr>
                            </a:solidFill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n-US" sz="1200" b="0" i="1">
                            <a:solidFill>
                              <a:schemeClr val="tx1">
                                <a:lumMod val="75000"/>
                                <a:lumOff val="25000"/>
                              </a:schemeClr>
                            </a:solidFill>
                            <a:latin typeface="Cambria Math" panose="02040503050406030204" pitchFamily="18" charset="0"/>
                          </a:rPr>
                          <m:t>ℏ</m:t>
                        </m:r>
                      </m:num>
                      <m:den>
                        <m:r>
                          <a:rPr lang="en-US" sz="1200" b="0" i="1">
                            <a:solidFill>
                              <a:schemeClr val="tx1">
                                <a:lumMod val="75000"/>
                                <a:lumOff val="25000"/>
                              </a:schemeClr>
                            </a:solidFill>
                            <a:latin typeface="Cambria Math" panose="02040503050406030204" pitchFamily="18" charset="0"/>
                          </a:rPr>
                          <m:t>𝑝</m:t>
                        </m:r>
                      </m:den>
                    </m:f>
                  </m:oMath>
                </m:oMathPara>
              </a14:m>
              <a:endParaRPr lang="en-US" sz="1200">
                <a:solidFill>
                  <a:schemeClr val="tx1">
                    <a:lumMod val="75000"/>
                    <a:lumOff val="25000"/>
                  </a:schemeClr>
                </a:solidFill>
              </a:endParaRPr>
            </a:p>
          </xdr:txBody>
        </xdr:sp>
      </mc:Choice>
      <mc:Fallback xmlns="">
        <xdr:sp macro="" textlink="">
          <xdr:nvSpPr>
            <xdr:cNvPr id="82" name="TextBox 81">
              <a:extLst>
                <a:ext uri="{FF2B5EF4-FFF2-40B4-BE49-F238E27FC236}">
                  <a16:creationId xmlns:a16="http://schemas.microsoft.com/office/drawing/2014/main" id="{483B754C-B789-496E-A6F6-82AF2AF630C4}"/>
                </a:ext>
              </a:extLst>
            </xdr:cNvPr>
            <xdr:cNvSpPr txBox="1"/>
          </xdr:nvSpPr>
          <xdr:spPr>
            <a:xfrm>
              <a:off x="6034768" y="41437137"/>
              <a:ext cx="693964" cy="4572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ctr">
              <a:spAutoFit/>
            </a:bodyPr>
            <a:lstStyle/>
            <a:p>
              <a:pPr algn="ctr"/>
              <a:r>
                <a:rPr lang="en-US" sz="1200" b="0" i="0">
                  <a:solidFill>
                    <a:schemeClr val="tx1">
                      <a:lumMod val="75000"/>
                      <a:lumOff val="25000"/>
                    </a:schemeClr>
                  </a:solidFill>
                  <a:latin typeface="Cambria Math" panose="02040503050406030204" pitchFamily="18" charset="0"/>
                </a:rPr>
                <a:t>  ℏ/(𝑚_0 𝑣)=ℏ/𝑝</a:t>
              </a:r>
              <a:endParaRPr lang="en-US" sz="1200">
                <a:solidFill>
                  <a:schemeClr val="tx1">
                    <a:lumMod val="75000"/>
                    <a:lumOff val="25000"/>
                  </a:schemeClr>
                </a:solidFill>
              </a:endParaRPr>
            </a:p>
          </xdr:txBody>
        </xdr:sp>
      </mc:Fallback>
    </mc:AlternateContent>
    <xdr:clientData/>
  </xdr:oneCellAnchor>
  <xdr:oneCellAnchor>
    <xdr:from>
      <xdr:col>5</xdr:col>
      <xdr:colOff>465666</xdr:colOff>
      <xdr:row>102</xdr:row>
      <xdr:rowOff>117474</xdr:rowOff>
    </xdr:from>
    <xdr:ext cx="809624" cy="45720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83" name="TextBox 82">
              <a:extLst>
                <a:ext uri="{FF2B5EF4-FFF2-40B4-BE49-F238E27FC236}">
                  <a16:creationId xmlns:a16="http://schemas.microsoft.com/office/drawing/2014/main" id="{D443CDB2-F15B-46BC-986F-E4F6A1D36C66}"/>
                </a:ext>
              </a:extLst>
            </xdr:cNvPr>
            <xdr:cNvSpPr txBox="1"/>
          </xdr:nvSpPr>
          <xdr:spPr>
            <a:xfrm>
              <a:off x="7704666" y="38646099"/>
              <a:ext cx="809624" cy="4572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ctr">
              <a:spAutoFit/>
            </a:bodyPr>
            <a:lstStyle/>
            <a:p>
              <a:pPr algn="ctr"/>
              <a14:m>
                <m:oMathPara xmlns:m="http://schemas.openxmlformats.org/officeDocument/2006/math">
                  <m:oMathParaPr>
                    <m:jc m:val="center"/>
                  </m:oMathParaPr>
                  <m:oMath xmlns:m="http://schemas.openxmlformats.org/officeDocument/2006/math">
                    <m:f>
                      <m:fPr>
                        <m:ctrlPr>
                          <a:rPr lang="en-US" sz="1200" i="1">
                            <a:solidFill>
                              <a:schemeClr val="tx1">
                                <a:lumMod val="75000"/>
                                <a:lumOff val="25000"/>
                              </a:schemeClr>
                            </a:solidFill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n-US" sz="1200" b="0" i="1">
                            <a:solidFill>
                              <a:schemeClr val="tx1">
                                <a:lumMod val="75000"/>
                                <a:lumOff val="25000"/>
                              </a:schemeClr>
                            </a:solidFill>
                            <a:latin typeface="Cambria Math" panose="02040503050406030204" pitchFamily="18" charset="0"/>
                          </a:rPr>
                          <m:t>ℏ</m:t>
                        </m:r>
                      </m:num>
                      <m:den>
                        <m:sSub>
                          <m:sSubPr>
                            <m:ctrlPr>
                              <a:rPr lang="en-US" sz="1200" i="1">
                                <a:solidFill>
                                  <a:schemeClr val="tx1">
                                    <a:lumMod val="75000"/>
                                    <a:lumOff val="25000"/>
                                  </a:schemeClr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en-US" sz="1200" b="0" i="1">
                                <a:solidFill>
                                  <a:schemeClr val="tx1">
                                    <a:lumMod val="75000"/>
                                    <a:lumOff val="25000"/>
                                  </a:schemeClr>
                                </a:solidFill>
                                <a:latin typeface="Cambria Math" panose="02040503050406030204" pitchFamily="18" charset="0"/>
                              </a:rPr>
                              <m:t>𝑚</m:t>
                            </m:r>
                          </m:e>
                          <m:sub>
                            <m:r>
                              <a:rPr lang="en-US" sz="1200" b="0" i="1">
                                <a:solidFill>
                                  <a:schemeClr val="tx1">
                                    <a:lumMod val="75000"/>
                                    <a:lumOff val="25000"/>
                                  </a:schemeClr>
                                </a:solidFill>
                                <a:latin typeface="Cambria Math" panose="02040503050406030204" pitchFamily="18" charset="0"/>
                              </a:rPr>
                              <m:t>0</m:t>
                            </m:r>
                          </m:sub>
                        </m:sSub>
                        <m:r>
                          <a:rPr lang="en-US" sz="1200" b="0" i="1">
                            <a:solidFill>
                              <a:schemeClr val="tx1">
                                <a:lumMod val="75000"/>
                                <a:lumOff val="25000"/>
                              </a:schemeClr>
                            </a:solidFill>
                            <a:latin typeface="Cambria Math" panose="02040503050406030204" pitchFamily="18" charset="0"/>
                          </a:rPr>
                          <m:t>𝑣</m:t>
                        </m:r>
                      </m:den>
                    </m:f>
                  </m:oMath>
                </m:oMathPara>
              </a14:m>
              <a:endParaRPr lang="en-US" sz="1200">
                <a:solidFill>
                  <a:schemeClr val="tx1">
                    <a:lumMod val="75000"/>
                    <a:lumOff val="25000"/>
                  </a:schemeClr>
                </a:solidFill>
              </a:endParaRPr>
            </a:p>
          </xdr:txBody>
        </xdr:sp>
      </mc:Choice>
      <mc:Fallback xmlns="">
        <xdr:sp macro="" textlink="">
          <xdr:nvSpPr>
            <xdr:cNvPr id="83" name="TextBox 82">
              <a:extLst>
                <a:ext uri="{FF2B5EF4-FFF2-40B4-BE49-F238E27FC236}">
                  <a16:creationId xmlns:a16="http://schemas.microsoft.com/office/drawing/2014/main" id="{D443CDB2-F15B-46BC-986F-E4F6A1D36C66}"/>
                </a:ext>
              </a:extLst>
            </xdr:cNvPr>
            <xdr:cNvSpPr txBox="1"/>
          </xdr:nvSpPr>
          <xdr:spPr>
            <a:xfrm>
              <a:off x="7704666" y="38646099"/>
              <a:ext cx="809624" cy="4572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ctr">
              <a:spAutoFit/>
            </a:bodyPr>
            <a:lstStyle/>
            <a:p>
              <a:pPr algn="ctr"/>
              <a:r>
                <a:rPr lang="en-US" sz="1200" b="0" i="0">
                  <a:solidFill>
                    <a:schemeClr val="tx1">
                      <a:lumMod val="75000"/>
                      <a:lumOff val="25000"/>
                    </a:schemeClr>
                  </a:solidFill>
                  <a:latin typeface="Cambria Math" panose="02040503050406030204" pitchFamily="18" charset="0"/>
                </a:rPr>
                <a:t>ℏ/(𝑚_0 𝑣)</a:t>
              </a:r>
              <a:endParaRPr lang="en-US" sz="1200">
                <a:solidFill>
                  <a:schemeClr val="tx1">
                    <a:lumMod val="75000"/>
                    <a:lumOff val="25000"/>
                  </a:schemeClr>
                </a:solidFill>
              </a:endParaRPr>
            </a:p>
          </xdr:txBody>
        </xdr:sp>
      </mc:Fallback>
    </mc:AlternateContent>
    <xdr:clientData/>
  </xdr:oneCellAnchor>
  <xdr:oneCellAnchor>
    <xdr:from>
      <xdr:col>5</xdr:col>
      <xdr:colOff>476250</xdr:colOff>
      <xdr:row>93</xdr:row>
      <xdr:rowOff>137516</xdr:rowOff>
    </xdr:from>
    <xdr:ext cx="809624" cy="45720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84" name="TextBox 83">
              <a:extLst>
                <a:ext uri="{FF2B5EF4-FFF2-40B4-BE49-F238E27FC236}">
                  <a16:creationId xmlns:a16="http://schemas.microsoft.com/office/drawing/2014/main" id="{04A21829-3338-40D0-8938-1A84394A4694}"/>
                </a:ext>
              </a:extLst>
            </xdr:cNvPr>
            <xdr:cNvSpPr txBox="1"/>
          </xdr:nvSpPr>
          <xdr:spPr>
            <a:xfrm>
              <a:off x="7715250" y="35903891"/>
              <a:ext cx="809624" cy="4572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ctr">
              <a:spAutoFit/>
            </a:bodyPr>
            <a:lstStyle/>
            <a:p>
              <a:pPr algn="ctr"/>
              <a14:m>
                <m:oMathPara xmlns:m="http://schemas.openxmlformats.org/officeDocument/2006/math">
                  <m:oMathParaPr>
                    <m:jc m:val="center"/>
                  </m:oMathParaPr>
                  <m:oMath xmlns:m="http://schemas.openxmlformats.org/officeDocument/2006/math">
                    <m:f>
                      <m:fPr>
                        <m:ctrlPr>
                          <a:rPr lang="en-US" sz="1200" i="1">
                            <a:solidFill>
                              <a:schemeClr val="tx1">
                                <a:lumMod val="75000"/>
                                <a:lumOff val="25000"/>
                              </a:schemeClr>
                            </a:solidFill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n-US" sz="1200" b="0" i="1">
                            <a:solidFill>
                              <a:schemeClr val="tx1">
                                <a:lumMod val="75000"/>
                                <a:lumOff val="25000"/>
                              </a:schemeClr>
                            </a:solidFill>
                            <a:latin typeface="Cambria Math" panose="02040503050406030204" pitchFamily="18" charset="0"/>
                          </a:rPr>
                          <m:t>ℏ</m:t>
                        </m:r>
                      </m:num>
                      <m:den>
                        <m:sSub>
                          <m:sSubPr>
                            <m:ctrlPr>
                              <a:rPr lang="en-US" sz="1200" i="1">
                                <a:solidFill>
                                  <a:schemeClr val="tx1">
                                    <a:lumMod val="75000"/>
                                    <a:lumOff val="25000"/>
                                  </a:schemeClr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en-US" sz="1200" b="0" i="1">
                                <a:solidFill>
                                  <a:schemeClr val="tx1">
                                    <a:lumMod val="75000"/>
                                    <a:lumOff val="25000"/>
                                  </a:schemeClr>
                                </a:solidFill>
                                <a:latin typeface="Cambria Math" panose="02040503050406030204" pitchFamily="18" charset="0"/>
                              </a:rPr>
                              <m:t>𝑚</m:t>
                            </m:r>
                          </m:e>
                          <m:sub>
                            <m:r>
                              <a:rPr lang="en-US" sz="1200" b="0" i="1">
                                <a:solidFill>
                                  <a:schemeClr val="tx1">
                                    <a:lumMod val="75000"/>
                                    <a:lumOff val="25000"/>
                                  </a:schemeClr>
                                </a:solidFill>
                                <a:latin typeface="Cambria Math" panose="02040503050406030204" pitchFamily="18" charset="0"/>
                              </a:rPr>
                              <m:t>0</m:t>
                            </m:r>
                          </m:sub>
                        </m:sSub>
                        <m:r>
                          <a:rPr lang="en-US" sz="1200" b="0" i="1">
                            <a:solidFill>
                              <a:schemeClr val="tx1">
                                <a:lumMod val="75000"/>
                                <a:lumOff val="25000"/>
                              </a:schemeClr>
                            </a:solidFill>
                            <a:latin typeface="Cambria Math" panose="02040503050406030204" pitchFamily="18" charset="0"/>
                          </a:rPr>
                          <m:t>𝑣</m:t>
                        </m:r>
                      </m:den>
                    </m:f>
                  </m:oMath>
                </m:oMathPara>
              </a14:m>
              <a:endParaRPr lang="en-US" sz="1200">
                <a:solidFill>
                  <a:schemeClr val="tx1">
                    <a:lumMod val="75000"/>
                    <a:lumOff val="25000"/>
                  </a:schemeClr>
                </a:solidFill>
              </a:endParaRPr>
            </a:p>
          </xdr:txBody>
        </xdr:sp>
      </mc:Choice>
      <mc:Fallback xmlns="">
        <xdr:sp macro="" textlink="">
          <xdr:nvSpPr>
            <xdr:cNvPr id="84" name="TextBox 83">
              <a:extLst>
                <a:ext uri="{FF2B5EF4-FFF2-40B4-BE49-F238E27FC236}">
                  <a16:creationId xmlns:a16="http://schemas.microsoft.com/office/drawing/2014/main" id="{04A21829-3338-40D0-8938-1A84394A4694}"/>
                </a:ext>
              </a:extLst>
            </xdr:cNvPr>
            <xdr:cNvSpPr txBox="1"/>
          </xdr:nvSpPr>
          <xdr:spPr>
            <a:xfrm>
              <a:off x="7715250" y="35903891"/>
              <a:ext cx="809624" cy="4572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ctr">
              <a:spAutoFit/>
            </a:bodyPr>
            <a:lstStyle/>
            <a:p>
              <a:pPr algn="ctr"/>
              <a:r>
                <a:rPr lang="en-US" sz="1200" b="0" i="0">
                  <a:solidFill>
                    <a:schemeClr val="tx1">
                      <a:lumMod val="75000"/>
                      <a:lumOff val="25000"/>
                    </a:schemeClr>
                  </a:solidFill>
                  <a:latin typeface="Cambria Math" panose="02040503050406030204" pitchFamily="18" charset="0"/>
                </a:rPr>
                <a:t>ℏ/(𝑚_0 𝑣)</a:t>
              </a:r>
              <a:endParaRPr lang="en-US" sz="1200">
                <a:solidFill>
                  <a:schemeClr val="tx1">
                    <a:lumMod val="75000"/>
                    <a:lumOff val="25000"/>
                  </a:schemeClr>
                </a:solidFill>
              </a:endParaRPr>
            </a:p>
          </xdr:txBody>
        </xdr:sp>
      </mc:Fallback>
    </mc:AlternateContent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256378</xdr:colOff>
      <xdr:row>13</xdr:row>
      <xdr:rowOff>144394</xdr:rowOff>
    </xdr:from>
    <xdr:ext cx="548640" cy="54864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0BF6E1D0-61A6-4AC3-9F87-0BE6F991594F}"/>
                </a:ext>
              </a:extLst>
            </xdr:cNvPr>
            <xdr:cNvSpPr txBox="1"/>
          </xdr:nvSpPr>
          <xdr:spPr>
            <a:xfrm>
              <a:off x="4590253" y="4640194"/>
              <a:ext cx="548640" cy="54864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>
              <a:noAutofit/>
            </a:bodyPr>
            <a:lstStyle/>
            <a:p>
              <a:pPr algn="ctr"/>
              <a14:m>
                <m:oMathPara xmlns:m="http://schemas.openxmlformats.org/officeDocument/2006/math">
                  <m:oMathParaPr>
                    <m:jc m:val="center"/>
                  </m:oMathParaPr>
                  <m:oMath xmlns:m="http://schemas.openxmlformats.org/officeDocument/2006/math">
                    <m:f>
                      <m:fPr>
                        <m:ctrlPr>
                          <a:rPr lang="en-US" sz="1400" i="1">
                            <a:solidFill>
                              <a:schemeClr val="bg1"/>
                            </a:solidFill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n-US" sz="1400" b="1" i="1">
                            <a:solidFill>
                              <a:schemeClr val="bg1"/>
                            </a:solidFill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ℏ</m:t>
                        </m:r>
                      </m:num>
                      <m:den>
                        <m:r>
                          <m:rPr>
                            <m:nor/>
                          </m:rPr>
                          <a:rPr lang="el-GR" sz="1400" i="0">
                            <a:solidFill>
                              <a:schemeClr val="bg1"/>
                            </a:solidFill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𝑝</m:t>
                        </m:r>
                      </m:den>
                    </m:f>
                  </m:oMath>
                </m:oMathPara>
              </a14:m>
              <a:endParaRPr lang="en-US" sz="1400">
                <a:solidFill>
                  <a:schemeClr val="bg1"/>
                </a:solidFill>
                <a:latin typeface="Cambria Math" panose="02040503050406030204" pitchFamily="18" charset="0"/>
                <a:ea typeface="Cambria Math" panose="02040503050406030204" pitchFamily="18" charset="0"/>
              </a:endParaRPr>
            </a:p>
          </xdr:txBody>
        </xdr:sp>
      </mc:Choice>
      <mc:Fallback xmlns="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0BF6E1D0-61A6-4AC3-9F87-0BE6F991594F}"/>
                </a:ext>
              </a:extLst>
            </xdr:cNvPr>
            <xdr:cNvSpPr txBox="1"/>
          </xdr:nvSpPr>
          <xdr:spPr>
            <a:xfrm>
              <a:off x="4590253" y="4640194"/>
              <a:ext cx="548640" cy="54864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>
              <a:noAutofit/>
            </a:bodyPr>
            <a:lstStyle/>
            <a:p>
              <a:pPr algn="ctr"/>
              <a:r>
                <a:rPr lang="en-US" sz="1400" b="1" i="0">
                  <a:solidFill>
                    <a:schemeClr val="bg1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ℏ/</a:t>
              </a:r>
              <a:r>
                <a:rPr lang="el-GR" sz="1400" b="1" i="0">
                  <a:solidFill>
                    <a:schemeClr val="bg1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"</a:t>
              </a:r>
              <a:r>
                <a:rPr lang="el-GR" sz="1400" i="0">
                  <a:solidFill>
                    <a:schemeClr val="bg1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𝑝" </a:t>
              </a:r>
              <a:endParaRPr lang="en-US" sz="1400">
                <a:solidFill>
                  <a:schemeClr val="bg1"/>
                </a:solidFill>
                <a:latin typeface="Cambria Math" panose="02040503050406030204" pitchFamily="18" charset="0"/>
                <a:ea typeface="Cambria Math" panose="02040503050406030204" pitchFamily="18" charset="0"/>
              </a:endParaRPr>
            </a:p>
          </xdr:txBody>
        </xdr:sp>
      </mc:Fallback>
    </mc:AlternateContent>
    <xdr:clientData/>
  </xdr:oneCellAnchor>
  <xdr:oneCellAnchor>
    <xdr:from>
      <xdr:col>6</xdr:col>
      <xdr:colOff>3510</xdr:colOff>
      <xdr:row>6</xdr:row>
      <xdr:rowOff>96237</xdr:rowOff>
    </xdr:from>
    <xdr:ext cx="1042416" cy="64008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DF46CF18-1CB8-4A7C-91F6-09CA04F76BFA}"/>
                </a:ext>
              </a:extLst>
            </xdr:cNvPr>
            <xdr:cNvSpPr txBox="1"/>
          </xdr:nvSpPr>
          <xdr:spPr>
            <a:xfrm>
              <a:off x="4337385" y="2401287"/>
              <a:ext cx="1042416" cy="64008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>
              <a:noAutofit/>
            </a:bodyPr>
            <a:lstStyle/>
            <a:p>
              <a:pPr algn="ctr"/>
              <a14:m>
                <m:oMathPara xmlns:m="http://schemas.openxmlformats.org/officeDocument/2006/math">
                  <m:oMathParaPr>
                    <m:jc m:val="center"/>
                  </m:oMathParaPr>
                  <m:oMath xmlns:m="http://schemas.openxmlformats.org/officeDocument/2006/math">
                    <m:f>
                      <m:fPr>
                        <m:ctrlPr>
                          <a:rPr lang="en-US" sz="1400" i="1">
                            <a:solidFill>
                              <a:schemeClr val="bg1"/>
                            </a:solidFill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n-US" sz="1400" b="1" i="1">
                            <a:solidFill>
                              <a:schemeClr val="bg1"/>
                            </a:solidFill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ℏ</m:t>
                        </m:r>
                      </m:num>
                      <m:den>
                        <m:r>
                          <m:rPr>
                            <m:nor/>
                          </m:rPr>
                          <a:rPr lang="el-GR" sz="1400" i="0">
                            <a:solidFill>
                              <a:schemeClr val="bg1"/>
                            </a:solidFill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𝑚</m:t>
                        </m:r>
                        <m:r>
                          <a:rPr lang="en-US" sz="1400" b="0" i="1" baseline="-25000">
                            <a:solidFill>
                              <a:schemeClr val="bg1"/>
                            </a:solidFill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0</m:t>
                        </m:r>
                        <m:r>
                          <a:rPr lang="en-US" sz="1400" b="0" i="1">
                            <a:solidFill>
                              <a:schemeClr val="bg1"/>
                            </a:solidFill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𝑣</m:t>
                        </m:r>
                      </m:den>
                    </m:f>
                  </m:oMath>
                </m:oMathPara>
              </a14:m>
              <a:endParaRPr lang="en-US" sz="1400">
                <a:solidFill>
                  <a:schemeClr val="bg1"/>
                </a:solidFill>
                <a:latin typeface="Cambria Math" panose="02040503050406030204" pitchFamily="18" charset="0"/>
                <a:ea typeface="Cambria Math" panose="02040503050406030204" pitchFamily="18" charset="0"/>
              </a:endParaRPr>
            </a:p>
          </xdr:txBody>
        </xdr:sp>
      </mc:Choice>
      <mc:Fallback xmlns="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DF46CF18-1CB8-4A7C-91F6-09CA04F76BFA}"/>
                </a:ext>
              </a:extLst>
            </xdr:cNvPr>
            <xdr:cNvSpPr txBox="1"/>
          </xdr:nvSpPr>
          <xdr:spPr>
            <a:xfrm>
              <a:off x="4337385" y="2401287"/>
              <a:ext cx="1042416" cy="64008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>
              <a:noAutofit/>
            </a:bodyPr>
            <a:lstStyle/>
            <a:p>
              <a:pPr algn="ctr"/>
              <a:r>
                <a:rPr lang="en-US" sz="1400" b="1" i="0">
                  <a:solidFill>
                    <a:schemeClr val="bg1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ℏ/(</a:t>
              </a:r>
              <a:r>
                <a:rPr lang="el-GR" sz="1400" b="1" i="0">
                  <a:solidFill>
                    <a:schemeClr val="bg1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"</a:t>
              </a:r>
              <a:r>
                <a:rPr lang="el-GR" sz="1400" i="0">
                  <a:solidFill>
                    <a:schemeClr val="bg1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𝑚</a:t>
              </a:r>
              <a:r>
                <a:rPr lang="en-US" sz="1400" b="0" i="0" baseline="-25000">
                  <a:solidFill>
                    <a:schemeClr val="bg1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" 0</a:t>
              </a:r>
              <a:r>
                <a:rPr lang="en-US" sz="1400" b="0" i="0">
                  <a:solidFill>
                    <a:schemeClr val="bg1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𝑣)</a:t>
              </a:r>
              <a:endParaRPr lang="en-US" sz="1400">
                <a:solidFill>
                  <a:schemeClr val="bg1"/>
                </a:solidFill>
                <a:latin typeface="Cambria Math" panose="02040503050406030204" pitchFamily="18" charset="0"/>
                <a:ea typeface="Cambria Math" panose="02040503050406030204" pitchFamily="18" charset="0"/>
              </a:endParaRPr>
            </a:p>
          </xdr:txBody>
        </xdr:sp>
      </mc:Fallback>
    </mc:AlternateContent>
    <xdr:clientData/>
  </xdr:oneCellAnchor>
  <xdr:oneCellAnchor>
    <xdr:from>
      <xdr:col>12</xdr:col>
      <xdr:colOff>252675</xdr:colOff>
      <xdr:row>13</xdr:row>
      <xdr:rowOff>144394</xdr:rowOff>
    </xdr:from>
    <xdr:ext cx="548640" cy="54864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TextBox 3">
              <a:extLst>
                <a:ext uri="{FF2B5EF4-FFF2-40B4-BE49-F238E27FC236}">
                  <a16:creationId xmlns:a16="http://schemas.microsoft.com/office/drawing/2014/main" id="{E1E4F233-D52C-42BD-B486-58933F30FB79}"/>
                </a:ext>
              </a:extLst>
            </xdr:cNvPr>
            <xdr:cNvSpPr txBox="1"/>
          </xdr:nvSpPr>
          <xdr:spPr>
            <a:xfrm>
              <a:off x="9272850" y="4640194"/>
              <a:ext cx="548640" cy="54864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>
              <a:noAutofit/>
            </a:bodyPr>
            <a:lstStyle/>
            <a:p>
              <a:pPr algn="ctr"/>
              <a14:m>
                <m:oMathPara xmlns:m="http://schemas.openxmlformats.org/officeDocument/2006/math">
                  <m:oMathParaPr>
                    <m:jc m:val="center"/>
                  </m:oMathParaPr>
                  <m:oMath xmlns:m="http://schemas.openxmlformats.org/officeDocument/2006/math">
                    <m:f>
                      <m:fPr>
                        <m:ctrlPr>
                          <a:rPr lang="en-US" sz="1400" i="1">
                            <a:solidFill>
                              <a:schemeClr val="bg1"/>
                            </a:solidFill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n-US" sz="1400" b="0" i="1">
                            <a:solidFill>
                              <a:schemeClr val="bg1"/>
                            </a:solidFill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ℏ</m:t>
                        </m:r>
                      </m:num>
                      <m:den>
                        <m:r>
                          <a:rPr lang="en-US" sz="1400" i="1" baseline="0">
                            <a:solidFill>
                              <a:schemeClr val="bg1"/>
                            </a:solidFill>
                            <a:effectLst/>
                            <a:latin typeface="Cambria Math" panose="02040503050406030204" pitchFamily="18" charset="0"/>
                            <a:ea typeface="Cambria Math" panose="02040503050406030204" pitchFamily="18" charset="0"/>
                            <a:cs typeface="+mn-cs"/>
                          </a:rPr>
                          <m:t>ƛ</m:t>
                        </m:r>
                      </m:den>
                    </m:f>
                  </m:oMath>
                </m:oMathPara>
              </a14:m>
              <a:endParaRPr lang="en-US" sz="1400">
                <a:solidFill>
                  <a:schemeClr val="bg1"/>
                </a:solidFill>
                <a:latin typeface="Cambria Math" panose="02040503050406030204" pitchFamily="18" charset="0"/>
                <a:ea typeface="Cambria Math" panose="02040503050406030204" pitchFamily="18" charset="0"/>
              </a:endParaRPr>
            </a:p>
          </xdr:txBody>
        </xdr:sp>
      </mc:Choice>
      <mc:Fallback xmlns="">
        <xdr:sp macro="" textlink="">
          <xdr:nvSpPr>
            <xdr:cNvPr id="4" name="TextBox 3">
              <a:extLst>
                <a:ext uri="{FF2B5EF4-FFF2-40B4-BE49-F238E27FC236}">
                  <a16:creationId xmlns:a16="http://schemas.microsoft.com/office/drawing/2014/main" id="{E1E4F233-D52C-42BD-B486-58933F30FB79}"/>
                </a:ext>
              </a:extLst>
            </xdr:cNvPr>
            <xdr:cNvSpPr txBox="1"/>
          </xdr:nvSpPr>
          <xdr:spPr>
            <a:xfrm>
              <a:off x="9272850" y="4640194"/>
              <a:ext cx="548640" cy="54864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>
              <a:noAutofit/>
            </a:bodyPr>
            <a:lstStyle/>
            <a:p>
              <a:pPr algn="ctr"/>
              <a:r>
                <a:rPr lang="en-US" sz="1400" b="0" i="0">
                  <a:solidFill>
                    <a:schemeClr val="bg1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ℏ/</a:t>
              </a:r>
              <a:r>
                <a:rPr lang="en-US" sz="1400" i="0" baseline="0">
                  <a:solidFill>
                    <a:schemeClr val="bg1"/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ƛ</a:t>
              </a:r>
              <a:endParaRPr lang="en-US" sz="1400">
                <a:solidFill>
                  <a:schemeClr val="bg1"/>
                </a:solidFill>
                <a:latin typeface="Cambria Math" panose="02040503050406030204" pitchFamily="18" charset="0"/>
                <a:ea typeface="Cambria Math" panose="02040503050406030204" pitchFamily="18" charset="0"/>
              </a:endParaRPr>
            </a:p>
          </xdr:txBody>
        </xdr:sp>
      </mc:Fallback>
    </mc:AlternateContent>
    <xdr:clientData/>
  </xdr:oneCellAnchor>
  <xdr:oneCellAnchor>
    <xdr:from>
      <xdr:col>18</xdr:col>
      <xdr:colOff>267496</xdr:colOff>
      <xdr:row>13</xdr:row>
      <xdr:rowOff>144394</xdr:rowOff>
    </xdr:from>
    <xdr:ext cx="548640" cy="54864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TextBox 4">
              <a:extLst>
                <a:ext uri="{FF2B5EF4-FFF2-40B4-BE49-F238E27FC236}">
                  <a16:creationId xmlns:a16="http://schemas.microsoft.com/office/drawing/2014/main" id="{1D544C11-E82F-4CFD-B329-C805D0DEBFD5}"/>
                </a:ext>
              </a:extLst>
            </xdr:cNvPr>
            <xdr:cNvSpPr txBox="1"/>
          </xdr:nvSpPr>
          <xdr:spPr>
            <a:xfrm>
              <a:off x="13973971" y="4640194"/>
              <a:ext cx="548640" cy="54864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>
              <a:noAutofit/>
            </a:bodyPr>
            <a:lstStyle/>
            <a:p>
              <a:pPr algn="ctr"/>
              <a14:m>
                <m:oMathPara xmlns:m="http://schemas.openxmlformats.org/officeDocument/2006/math">
                  <m:oMathParaPr>
                    <m:jc m:val="center"/>
                  </m:oMathParaPr>
                  <m:oMath xmlns:m="http://schemas.openxmlformats.org/officeDocument/2006/math">
                    <m:f>
                      <m:fPr>
                        <m:ctrlPr>
                          <a:rPr lang="en-US" sz="1400" i="1">
                            <a:solidFill>
                              <a:schemeClr val="bg1"/>
                            </a:solidFill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n-US" sz="1400" b="0" i="1">
                            <a:solidFill>
                              <a:schemeClr val="bg1"/>
                            </a:solidFill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ℏ</m:t>
                        </m:r>
                        <m:r>
                          <a:rPr lang="en-US" sz="1400" b="0" i="1">
                            <a:solidFill>
                              <a:schemeClr val="bg1"/>
                            </a:solidFill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𝑐</m:t>
                        </m:r>
                      </m:num>
                      <m:den>
                        <m:r>
                          <a:rPr lang="en-US" sz="1400" i="1" baseline="0">
                            <a:solidFill>
                              <a:schemeClr val="bg1"/>
                            </a:solidFill>
                            <a:effectLst/>
                            <a:latin typeface="Cambria Math" panose="02040503050406030204" pitchFamily="18" charset="0"/>
                            <a:ea typeface="Cambria Math" panose="02040503050406030204" pitchFamily="18" charset="0"/>
                            <a:cs typeface="+mn-cs"/>
                          </a:rPr>
                          <m:t>ƛ</m:t>
                        </m:r>
                      </m:den>
                    </m:f>
                  </m:oMath>
                </m:oMathPara>
              </a14:m>
              <a:endParaRPr lang="en-US" sz="1400">
                <a:solidFill>
                  <a:schemeClr val="bg1"/>
                </a:solidFill>
                <a:latin typeface="Cambria Math" panose="02040503050406030204" pitchFamily="18" charset="0"/>
                <a:ea typeface="Cambria Math" panose="02040503050406030204" pitchFamily="18" charset="0"/>
              </a:endParaRPr>
            </a:p>
          </xdr:txBody>
        </xdr:sp>
      </mc:Choice>
      <mc:Fallback xmlns="">
        <xdr:sp macro="" textlink="">
          <xdr:nvSpPr>
            <xdr:cNvPr id="5" name="TextBox 4">
              <a:extLst>
                <a:ext uri="{FF2B5EF4-FFF2-40B4-BE49-F238E27FC236}">
                  <a16:creationId xmlns:a16="http://schemas.microsoft.com/office/drawing/2014/main" id="{1D544C11-E82F-4CFD-B329-C805D0DEBFD5}"/>
                </a:ext>
              </a:extLst>
            </xdr:cNvPr>
            <xdr:cNvSpPr txBox="1"/>
          </xdr:nvSpPr>
          <xdr:spPr>
            <a:xfrm>
              <a:off x="13973971" y="4640194"/>
              <a:ext cx="548640" cy="54864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>
              <a:noAutofit/>
            </a:bodyPr>
            <a:lstStyle/>
            <a:p>
              <a:pPr algn="ctr"/>
              <a:r>
                <a:rPr lang="en-US" sz="1400" b="0" i="0">
                  <a:solidFill>
                    <a:schemeClr val="bg1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ℏ𝑐/</a:t>
              </a:r>
              <a:r>
                <a:rPr lang="en-US" sz="1400" i="0" baseline="0">
                  <a:solidFill>
                    <a:schemeClr val="bg1"/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ƛ</a:t>
              </a:r>
              <a:endParaRPr lang="en-US" sz="1400">
                <a:solidFill>
                  <a:schemeClr val="bg1"/>
                </a:solidFill>
                <a:latin typeface="Cambria Math" panose="02040503050406030204" pitchFamily="18" charset="0"/>
                <a:ea typeface="Cambria Math" panose="02040503050406030204" pitchFamily="18" charset="0"/>
              </a:endParaRPr>
            </a:p>
          </xdr:txBody>
        </xdr:sp>
      </mc:Fallback>
    </mc:AlternateContent>
    <xdr:clientData/>
  </xdr:oneCellAnchor>
  <xdr:oneCellAnchor>
    <xdr:from>
      <xdr:col>15</xdr:col>
      <xdr:colOff>269874</xdr:colOff>
      <xdr:row>13</xdr:row>
      <xdr:rowOff>144394</xdr:rowOff>
    </xdr:from>
    <xdr:ext cx="548640" cy="54864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TextBox 5">
              <a:extLst>
                <a:ext uri="{FF2B5EF4-FFF2-40B4-BE49-F238E27FC236}">
                  <a16:creationId xmlns:a16="http://schemas.microsoft.com/office/drawing/2014/main" id="{CF393809-CA5A-4CF3-B415-DCD3054E72EC}"/>
                </a:ext>
              </a:extLst>
            </xdr:cNvPr>
            <xdr:cNvSpPr txBox="1"/>
          </xdr:nvSpPr>
          <xdr:spPr>
            <a:xfrm>
              <a:off x="11633199" y="4640194"/>
              <a:ext cx="548640" cy="54864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>
              <a:noAutofit/>
            </a:bodyPr>
            <a:lstStyle/>
            <a:p>
              <a:pPr algn="ctr"/>
              <a14:m>
                <m:oMathPara xmlns:m="http://schemas.openxmlformats.org/officeDocument/2006/math">
                  <m:oMathParaPr>
                    <m:jc m:val="center"/>
                  </m:oMathParaPr>
                  <m:oMath xmlns:m="http://schemas.openxmlformats.org/officeDocument/2006/math">
                    <m:f>
                      <m:fPr>
                        <m:ctrlPr>
                          <a:rPr lang="en-US" sz="1400" i="1">
                            <a:solidFill>
                              <a:schemeClr val="bg1"/>
                            </a:solidFill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n-US" sz="1400" b="0" i="1">
                            <a:solidFill>
                              <a:schemeClr val="bg1"/>
                            </a:solidFill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ƛ</m:t>
                        </m:r>
                      </m:num>
                      <m:den>
                        <m:r>
                          <a:rPr lang="en-US" sz="1400" b="0" i="1" baseline="0">
                            <a:solidFill>
                              <a:schemeClr val="bg1"/>
                            </a:solidFill>
                            <a:effectLst/>
                            <a:latin typeface="Cambria Math" panose="02040503050406030204" pitchFamily="18" charset="0"/>
                            <a:ea typeface="Cambria Math" panose="02040503050406030204" pitchFamily="18" charset="0"/>
                            <a:cs typeface="+mn-cs"/>
                          </a:rPr>
                          <m:t>𝑐</m:t>
                        </m:r>
                      </m:den>
                    </m:f>
                  </m:oMath>
                </m:oMathPara>
              </a14:m>
              <a:endParaRPr lang="en-US" sz="1400">
                <a:solidFill>
                  <a:schemeClr val="bg1"/>
                </a:solidFill>
                <a:latin typeface="Cambria Math" panose="02040503050406030204" pitchFamily="18" charset="0"/>
                <a:ea typeface="Cambria Math" panose="02040503050406030204" pitchFamily="18" charset="0"/>
              </a:endParaRPr>
            </a:p>
          </xdr:txBody>
        </xdr:sp>
      </mc:Choice>
      <mc:Fallback xmlns="">
        <xdr:sp macro="" textlink="">
          <xdr:nvSpPr>
            <xdr:cNvPr id="6" name="TextBox 5">
              <a:extLst>
                <a:ext uri="{FF2B5EF4-FFF2-40B4-BE49-F238E27FC236}">
                  <a16:creationId xmlns:a16="http://schemas.microsoft.com/office/drawing/2014/main" id="{CF393809-CA5A-4CF3-B415-DCD3054E72EC}"/>
                </a:ext>
              </a:extLst>
            </xdr:cNvPr>
            <xdr:cNvSpPr txBox="1"/>
          </xdr:nvSpPr>
          <xdr:spPr>
            <a:xfrm>
              <a:off x="11633199" y="4640194"/>
              <a:ext cx="548640" cy="54864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>
              <a:noAutofit/>
            </a:bodyPr>
            <a:lstStyle/>
            <a:p>
              <a:pPr algn="ctr"/>
              <a:r>
                <a:rPr lang="en-US" sz="1400" b="0" i="0">
                  <a:solidFill>
                    <a:schemeClr val="bg1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ƛ/</a:t>
              </a:r>
              <a:r>
                <a:rPr lang="en-US" sz="1400" b="0" i="0" baseline="0">
                  <a:solidFill>
                    <a:schemeClr val="bg1"/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𝑐</a:t>
              </a:r>
              <a:endParaRPr lang="en-US" sz="1400">
                <a:solidFill>
                  <a:schemeClr val="bg1"/>
                </a:solidFill>
                <a:latin typeface="Cambria Math" panose="02040503050406030204" pitchFamily="18" charset="0"/>
                <a:ea typeface="Cambria Math" panose="02040503050406030204" pitchFamily="18" charset="0"/>
              </a:endParaRPr>
            </a:p>
          </xdr:txBody>
        </xdr:sp>
      </mc:Fallback>
    </mc:AlternateContent>
    <xdr:clientData/>
  </xdr:oneCellAnchor>
  <xdr:oneCellAnchor>
    <xdr:from>
      <xdr:col>9</xdr:col>
      <xdr:colOff>3701</xdr:colOff>
      <xdr:row>6</xdr:row>
      <xdr:rowOff>96237</xdr:rowOff>
    </xdr:from>
    <xdr:ext cx="1042416" cy="64008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" name="TextBox 6">
              <a:extLst>
                <a:ext uri="{FF2B5EF4-FFF2-40B4-BE49-F238E27FC236}">
                  <a16:creationId xmlns:a16="http://schemas.microsoft.com/office/drawing/2014/main" id="{156772C6-6104-4807-911F-C491338069A1}"/>
                </a:ext>
              </a:extLst>
            </xdr:cNvPr>
            <xdr:cNvSpPr txBox="1"/>
          </xdr:nvSpPr>
          <xdr:spPr>
            <a:xfrm>
              <a:off x="6680726" y="2401287"/>
              <a:ext cx="1042416" cy="64008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>
              <a:noAutofit/>
            </a:bodyPr>
            <a:lstStyle/>
            <a:p>
              <a:pPr algn="ctr"/>
              <a:r>
                <a:rPr lang="en-US" sz="1400" i="1">
                  <a:solidFill>
                    <a:schemeClr val="bg1"/>
                  </a:solidFill>
                  <a:ea typeface="Cambria Math" panose="02040503050406030204" pitchFamily="18" charset="0"/>
                </a:rPr>
                <a:t>m</a:t>
              </a:r>
              <a:r>
                <a:rPr lang="en-US" sz="1400" baseline="-25000">
                  <a:solidFill>
                    <a:schemeClr val="bg1"/>
                  </a:solidFill>
                  <a:ea typeface="Cambria Math" panose="02040503050406030204" pitchFamily="18" charset="0"/>
                </a:rPr>
                <a:t>0</a:t>
              </a:r>
              <a:r>
                <a:rPr lang="en-US" sz="1400">
                  <a:solidFill>
                    <a:schemeClr val="bg1"/>
                  </a:solidFill>
                  <a:ea typeface="Cambria Math" panose="02040503050406030204" pitchFamily="18" charset="0"/>
                </a:rPr>
                <a:t> </a:t>
              </a:r>
              <a14:m>
                <m:oMath xmlns:m="http://schemas.openxmlformats.org/officeDocument/2006/math">
                  <m:f>
                    <m:fPr>
                      <m:ctrlPr>
                        <a:rPr lang="en-US" sz="1800" i="1">
                          <a:solidFill>
                            <a:schemeClr val="bg1"/>
                          </a:solidFill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</m:ctrlPr>
                    </m:fPr>
                    <m:num>
                      <m:r>
                        <a:rPr lang="en-US" sz="1800" b="0" i="1">
                          <a:solidFill>
                            <a:schemeClr val="bg1"/>
                          </a:solidFill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𝑣</m:t>
                      </m:r>
                    </m:num>
                    <m:den>
                      <m:r>
                        <a:rPr lang="en-US" sz="1800" b="0" i="1" baseline="0">
                          <a:solidFill>
                            <a:schemeClr val="bg1"/>
                          </a:solidFill>
                          <a:effectLst/>
                          <a:latin typeface="Cambria Math" panose="02040503050406030204" pitchFamily="18" charset="0"/>
                          <a:ea typeface="Cambria Math" panose="02040503050406030204" pitchFamily="18" charset="0"/>
                          <a:cs typeface="+mn-cs"/>
                        </a:rPr>
                        <m:t>𝑐</m:t>
                      </m:r>
                    </m:den>
                  </m:f>
                </m:oMath>
              </a14:m>
              <a:endParaRPr lang="en-US" sz="1400">
                <a:solidFill>
                  <a:schemeClr val="bg1"/>
                </a:solidFill>
                <a:latin typeface="Cambria Math" panose="02040503050406030204" pitchFamily="18" charset="0"/>
                <a:ea typeface="Cambria Math" panose="02040503050406030204" pitchFamily="18" charset="0"/>
              </a:endParaRPr>
            </a:p>
          </xdr:txBody>
        </xdr:sp>
      </mc:Choice>
      <mc:Fallback xmlns="">
        <xdr:sp macro="" textlink="">
          <xdr:nvSpPr>
            <xdr:cNvPr id="7" name="TextBox 6">
              <a:extLst>
                <a:ext uri="{FF2B5EF4-FFF2-40B4-BE49-F238E27FC236}">
                  <a16:creationId xmlns:a16="http://schemas.microsoft.com/office/drawing/2014/main" id="{156772C6-6104-4807-911F-C491338069A1}"/>
                </a:ext>
              </a:extLst>
            </xdr:cNvPr>
            <xdr:cNvSpPr txBox="1"/>
          </xdr:nvSpPr>
          <xdr:spPr>
            <a:xfrm>
              <a:off x="6680726" y="2401287"/>
              <a:ext cx="1042416" cy="64008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>
              <a:noAutofit/>
            </a:bodyPr>
            <a:lstStyle/>
            <a:p>
              <a:pPr algn="ctr"/>
              <a:r>
                <a:rPr lang="en-US" sz="1400" i="1">
                  <a:solidFill>
                    <a:schemeClr val="bg1"/>
                  </a:solidFill>
                  <a:ea typeface="Cambria Math" panose="02040503050406030204" pitchFamily="18" charset="0"/>
                </a:rPr>
                <a:t>m</a:t>
              </a:r>
              <a:r>
                <a:rPr lang="en-US" sz="1400" baseline="-25000">
                  <a:solidFill>
                    <a:schemeClr val="bg1"/>
                  </a:solidFill>
                  <a:ea typeface="Cambria Math" panose="02040503050406030204" pitchFamily="18" charset="0"/>
                </a:rPr>
                <a:t>0</a:t>
              </a:r>
              <a:r>
                <a:rPr lang="en-US" sz="1400">
                  <a:solidFill>
                    <a:schemeClr val="bg1"/>
                  </a:solidFill>
                  <a:ea typeface="Cambria Math" panose="02040503050406030204" pitchFamily="18" charset="0"/>
                </a:rPr>
                <a:t> </a:t>
              </a:r>
              <a:r>
                <a:rPr lang="en-US" sz="1800" b="0" i="0">
                  <a:solidFill>
                    <a:schemeClr val="bg1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𝑣/</a:t>
              </a:r>
              <a:r>
                <a:rPr lang="en-US" sz="1800" b="0" i="0" baseline="0">
                  <a:solidFill>
                    <a:schemeClr val="bg1"/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𝑐</a:t>
              </a:r>
              <a:endParaRPr lang="en-US" sz="1400">
                <a:solidFill>
                  <a:schemeClr val="bg1"/>
                </a:solidFill>
                <a:latin typeface="Cambria Math" panose="02040503050406030204" pitchFamily="18" charset="0"/>
                <a:ea typeface="Cambria Math" panose="02040503050406030204" pitchFamily="18" charset="0"/>
              </a:endParaRPr>
            </a:p>
          </xdr:txBody>
        </xdr:sp>
      </mc:Fallback>
    </mc:AlternateContent>
    <xdr:clientData/>
  </xdr:oneCellAnchor>
  <xdr:oneCellAnchor>
    <xdr:from>
      <xdr:col>9</xdr:col>
      <xdr:colOff>247652</xdr:colOff>
      <xdr:row>13</xdr:row>
      <xdr:rowOff>144394</xdr:rowOff>
    </xdr:from>
    <xdr:ext cx="548640" cy="54864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8" name="TextBox 7">
              <a:extLst>
                <a:ext uri="{FF2B5EF4-FFF2-40B4-BE49-F238E27FC236}">
                  <a16:creationId xmlns:a16="http://schemas.microsoft.com/office/drawing/2014/main" id="{EA1F86C2-477B-43A0-8FB5-1C8EC080B38E}"/>
                </a:ext>
              </a:extLst>
            </xdr:cNvPr>
            <xdr:cNvSpPr txBox="1"/>
          </xdr:nvSpPr>
          <xdr:spPr>
            <a:xfrm>
              <a:off x="6924677" y="4640194"/>
              <a:ext cx="548640" cy="54864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>
              <a:noAutofit/>
            </a:bodyPr>
            <a:lstStyle/>
            <a:p>
              <a:pPr algn="ctr"/>
              <a14:m>
                <m:oMathPara xmlns:m="http://schemas.openxmlformats.org/officeDocument/2006/math">
                  <m:oMathParaPr>
                    <m:jc m:val="center"/>
                  </m:oMathParaPr>
                  <m:oMath xmlns:m="http://schemas.openxmlformats.org/officeDocument/2006/math">
                    <m:f>
                      <m:fPr>
                        <m:ctrlPr>
                          <a:rPr lang="en-US" sz="1400" i="1">
                            <a:solidFill>
                              <a:schemeClr val="bg1"/>
                            </a:solidFill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n-US" sz="1400" b="0" i="1">
                            <a:solidFill>
                              <a:schemeClr val="bg1"/>
                            </a:solidFill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𝑝</m:t>
                        </m:r>
                      </m:num>
                      <m:den>
                        <m:r>
                          <a:rPr lang="en-US" sz="1400" b="0" i="1" baseline="0">
                            <a:solidFill>
                              <a:schemeClr val="bg1"/>
                            </a:solidFill>
                            <a:effectLst/>
                            <a:latin typeface="Cambria Math" panose="02040503050406030204" pitchFamily="18" charset="0"/>
                            <a:ea typeface="Cambria Math" panose="02040503050406030204" pitchFamily="18" charset="0"/>
                            <a:cs typeface="+mn-cs"/>
                          </a:rPr>
                          <m:t>𝑐</m:t>
                        </m:r>
                      </m:den>
                    </m:f>
                  </m:oMath>
                </m:oMathPara>
              </a14:m>
              <a:endParaRPr lang="en-US" sz="1100">
                <a:solidFill>
                  <a:schemeClr val="bg1"/>
                </a:solidFill>
                <a:latin typeface="Cambria Math" panose="02040503050406030204" pitchFamily="18" charset="0"/>
                <a:ea typeface="Cambria Math" panose="02040503050406030204" pitchFamily="18" charset="0"/>
              </a:endParaRPr>
            </a:p>
          </xdr:txBody>
        </xdr:sp>
      </mc:Choice>
      <mc:Fallback xmlns="">
        <xdr:sp macro="" textlink="">
          <xdr:nvSpPr>
            <xdr:cNvPr id="8" name="TextBox 7">
              <a:extLst>
                <a:ext uri="{FF2B5EF4-FFF2-40B4-BE49-F238E27FC236}">
                  <a16:creationId xmlns:a16="http://schemas.microsoft.com/office/drawing/2014/main" id="{EA1F86C2-477B-43A0-8FB5-1C8EC080B38E}"/>
                </a:ext>
              </a:extLst>
            </xdr:cNvPr>
            <xdr:cNvSpPr txBox="1"/>
          </xdr:nvSpPr>
          <xdr:spPr>
            <a:xfrm>
              <a:off x="6924677" y="4640194"/>
              <a:ext cx="548640" cy="54864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>
              <a:noAutofit/>
            </a:bodyPr>
            <a:lstStyle/>
            <a:p>
              <a:pPr algn="ctr"/>
              <a:r>
                <a:rPr lang="en-US" sz="1400" b="0" i="0">
                  <a:solidFill>
                    <a:schemeClr val="bg1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𝑝/</a:t>
              </a:r>
              <a:r>
                <a:rPr lang="en-US" sz="1400" b="0" i="0" baseline="0">
                  <a:solidFill>
                    <a:schemeClr val="bg1"/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𝑐</a:t>
              </a:r>
              <a:endParaRPr lang="en-US" sz="1100">
                <a:solidFill>
                  <a:schemeClr val="bg1"/>
                </a:solidFill>
                <a:latin typeface="Cambria Math" panose="02040503050406030204" pitchFamily="18" charset="0"/>
                <a:ea typeface="Cambria Math" panose="02040503050406030204" pitchFamily="18" charset="0"/>
              </a:endParaRPr>
            </a:p>
          </xdr:txBody>
        </xdr:sp>
      </mc:Fallback>
    </mc:AlternateContent>
    <xdr:clientData/>
  </xdr:oneCellAnchor>
  <xdr:oneCellAnchor>
    <xdr:from>
      <xdr:col>15</xdr:col>
      <xdr:colOff>3025</xdr:colOff>
      <xdr:row>6</xdr:row>
      <xdr:rowOff>96237</xdr:rowOff>
    </xdr:from>
    <xdr:ext cx="1042416" cy="64008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9" name="TextBox 8">
              <a:extLst>
                <a:ext uri="{FF2B5EF4-FFF2-40B4-BE49-F238E27FC236}">
                  <a16:creationId xmlns:a16="http://schemas.microsoft.com/office/drawing/2014/main" id="{F983A791-30B1-4808-B467-630A01955E86}"/>
                </a:ext>
              </a:extLst>
            </xdr:cNvPr>
            <xdr:cNvSpPr txBox="1"/>
          </xdr:nvSpPr>
          <xdr:spPr>
            <a:xfrm>
              <a:off x="11366350" y="2401287"/>
              <a:ext cx="1042416" cy="64008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>
              <a:noAutofit/>
            </a:bodyPr>
            <a:lstStyle/>
            <a:p>
              <a:pPr algn="ctr"/>
              <a14:m>
                <m:oMathPara xmlns:m="http://schemas.openxmlformats.org/officeDocument/2006/math">
                  <m:oMathParaPr>
                    <m:jc m:val="center"/>
                  </m:oMathParaPr>
                  <m:oMath xmlns:m="http://schemas.openxmlformats.org/officeDocument/2006/math">
                    <m:f>
                      <m:fPr>
                        <m:ctrlPr>
                          <a:rPr lang="en-US" sz="1400" i="1">
                            <a:solidFill>
                              <a:schemeClr val="bg1"/>
                            </a:solidFill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n-US" sz="1400" b="0" i="1">
                            <a:solidFill>
                              <a:schemeClr val="bg1"/>
                            </a:solidFill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ƛ</m:t>
                        </m:r>
                      </m:num>
                      <m:den>
                        <m:r>
                          <a:rPr lang="en-US" sz="1400" b="0" i="1" baseline="0">
                            <a:solidFill>
                              <a:schemeClr val="bg1"/>
                            </a:solidFill>
                            <a:effectLst/>
                            <a:latin typeface="Cambria Math" panose="02040503050406030204" pitchFamily="18" charset="0"/>
                            <a:ea typeface="Cambria Math" panose="02040503050406030204" pitchFamily="18" charset="0"/>
                            <a:cs typeface="+mn-cs"/>
                          </a:rPr>
                          <m:t>𝑣</m:t>
                        </m:r>
                      </m:den>
                    </m:f>
                  </m:oMath>
                </m:oMathPara>
              </a14:m>
              <a:endParaRPr lang="en-US" sz="1400">
                <a:solidFill>
                  <a:schemeClr val="bg1"/>
                </a:solidFill>
                <a:latin typeface="Cambria Math" panose="02040503050406030204" pitchFamily="18" charset="0"/>
                <a:ea typeface="Cambria Math" panose="02040503050406030204" pitchFamily="18" charset="0"/>
              </a:endParaRPr>
            </a:p>
          </xdr:txBody>
        </xdr:sp>
      </mc:Choice>
      <mc:Fallback xmlns="">
        <xdr:sp macro="" textlink="">
          <xdr:nvSpPr>
            <xdr:cNvPr id="9" name="TextBox 8">
              <a:extLst>
                <a:ext uri="{FF2B5EF4-FFF2-40B4-BE49-F238E27FC236}">
                  <a16:creationId xmlns:a16="http://schemas.microsoft.com/office/drawing/2014/main" id="{F983A791-30B1-4808-B467-630A01955E86}"/>
                </a:ext>
              </a:extLst>
            </xdr:cNvPr>
            <xdr:cNvSpPr txBox="1"/>
          </xdr:nvSpPr>
          <xdr:spPr>
            <a:xfrm>
              <a:off x="11366350" y="2401287"/>
              <a:ext cx="1042416" cy="64008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>
              <a:noAutofit/>
            </a:bodyPr>
            <a:lstStyle/>
            <a:p>
              <a:pPr algn="ctr"/>
              <a:r>
                <a:rPr lang="en-US" sz="1400" b="0" i="0">
                  <a:solidFill>
                    <a:schemeClr val="bg1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ƛ/</a:t>
              </a:r>
              <a:r>
                <a:rPr lang="en-US" sz="1400" b="0" i="0" baseline="0">
                  <a:solidFill>
                    <a:schemeClr val="bg1"/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𝑣</a:t>
              </a:r>
              <a:endParaRPr lang="en-US" sz="1400">
                <a:solidFill>
                  <a:schemeClr val="bg1"/>
                </a:solidFill>
                <a:latin typeface="Cambria Math" panose="02040503050406030204" pitchFamily="18" charset="0"/>
                <a:ea typeface="Cambria Math" panose="02040503050406030204" pitchFamily="18" charset="0"/>
              </a:endParaRPr>
            </a:p>
          </xdr:txBody>
        </xdr:sp>
      </mc:Fallback>
    </mc:AlternateContent>
    <xdr:clientData/>
  </xdr:oneCellAnchor>
  <xdr:twoCellAnchor editAs="oneCell">
    <xdr:from>
      <xdr:col>11</xdr:col>
      <xdr:colOff>232834</xdr:colOff>
      <xdr:row>1</xdr:row>
      <xdr:rowOff>60041</xdr:rowOff>
    </xdr:from>
    <xdr:to>
      <xdr:col>11</xdr:col>
      <xdr:colOff>825675</xdr:colOff>
      <xdr:row>1</xdr:row>
      <xdr:rowOff>700121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C9243E8-AEF5-4C12-8B19-8969BAE2E1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05259" y="288641"/>
          <a:ext cx="592841" cy="640080"/>
        </a:xfrm>
        <a:prstGeom prst="rect">
          <a:avLst/>
        </a:prstGeom>
      </xdr:spPr>
    </xdr:pic>
    <xdr:clientData/>
  </xdr:twoCellAnchor>
  <xdr:twoCellAnchor editAs="oneCell">
    <xdr:from>
      <xdr:col>17</xdr:col>
      <xdr:colOff>234667</xdr:colOff>
      <xdr:row>1</xdr:row>
      <xdr:rowOff>60041</xdr:rowOff>
    </xdr:from>
    <xdr:to>
      <xdr:col>17</xdr:col>
      <xdr:colOff>827508</xdr:colOff>
      <xdr:row>1</xdr:row>
      <xdr:rowOff>700121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76D3A34D-1FF5-439A-A07B-F00C382512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93392" y="288641"/>
          <a:ext cx="592841" cy="640080"/>
        </a:xfrm>
        <a:prstGeom prst="rect">
          <a:avLst/>
        </a:prstGeom>
      </xdr:spPr>
    </xdr:pic>
    <xdr:clientData/>
  </xdr:twoCellAnchor>
  <xdr:twoCellAnchor editAs="oneCell">
    <xdr:from>
      <xdr:col>5</xdr:col>
      <xdr:colOff>254001</xdr:colOff>
      <xdr:row>1</xdr:row>
      <xdr:rowOff>60041</xdr:rowOff>
    </xdr:from>
    <xdr:to>
      <xdr:col>5</xdr:col>
      <xdr:colOff>844481</xdr:colOff>
      <xdr:row>1</xdr:row>
      <xdr:rowOff>700121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A13D0350-483F-4840-9851-EE16464E61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0126" y="288641"/>
          <a:ext cx="590480" cy="640080"/>
        </a:xfrm>
        <a:prstGeom prst="rect">
          <a:avLst/>
        </a:prstGeom>
      </xdr:spPr>
    </xdr:pic>
    <xdr:clientData/>
  </xdr:twoCellAnchor>
  <xdr:twoCellAnchor editAs="oneCell">
    <xdr:from>
      <xdr:col>8</xdr:col>
      <xdr:colOff>234669</xdr:colOff>
      <xdr:row>1</xdr:row>
      <xdr:rowOff>60041</xdr:rowOff>
    </xdr:from>
    <xdr:to>
      <xdr:col>8</xdr:col>
      <xdr:colOff>825149</xdr:colOff>
      <xdr:row>1</xdr:row>
      <xdr:rowOff>700121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A63C4182-7A01-4615-B770-AFC23220CC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63944" y="288641"/>
          <a:ext cx="590480" cy="640080"/>
        </a:xfrm>
        <a:prstGeom prst="rect">
          <a:avLst/>
        </a:prstGeom>
      </xdr:spPr>
    </xdr:pic>
    <xdr:clientData/>
  </xdr:twoCellAnchor>
  <xdr:oneCellAnchor>
    <xdr:from>
      <xdr:col>8</xdr:col>
      <xdr:colOff>4494</xdr:colOff>
      <xdr:row>6</xdr:row>
      <xdr:rowOff>96237</xdr:rowOff>
    </xdr:from>
    <xdr:ext cx="1042416" cy="64008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4" name="TextBox 13">
              <a:extLst>
                <a:ext uri="{FF2B5EF4-FFF2-40B4-BE49-F238E27FC236}">
                  <a16:creationId xmlns:a16="http://schemas.microsoft.com/office/drawing/2014/main" id="{3266D766-BE04-4F9A-ABC3-3DE04E6FD9C7}"/>
                </a:ext>
              </a:extLst>
            </xdr:cNvPr>
            <xdr:cNvSpPr txBox="1"/>
          </xdr:nvSpPr>
          <xdr:spPr>
            <a:xfrm>
              <a:off x="5633769" y="2401287"/>
              <a:ext cx="1042416" cy="64008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>
              <a:noAutofit/>
            </a:bodyPr>
            <a:lstStyle/>
            <a:p>
              <a:pPr algn="ctr"/>
              <a14:m>
                <m:oMathPara xmlns:m="http://schemas.openxmlformats.org/officeDocument/2006/math">
                  <m:oMathParaPr>
                    <m:jc m:val="center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400" i="1">
                            <a:solidFill>
                              <a:schemeClr val="bg1"/>
                            </a:solidFill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400" i="1">
                            <a:solidFill>
                              <a:schemeClr val="bg1"/>
                            </a:solidFill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𝛽</m:t>
                        </m:r>
                      </m:e>
                      <m:sub>
                        <m:r>
                          <a:rPr lang="en-US" sz="1400" i="1">
                            <a:solidFill>
                              <a:schemeClr val="bg1"/>
                            </a:solidFill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ƛ</m:t>
                        </m:r>
                      </m:sub>
                    </m:sSub>
                    <m:r>
                      <a:rPr lang="en-US" sz="1400" b="0" i="1">
                        <a:solidFill>
                          <a:schemeClr val="bg1"/>
                        </a:solidFill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 </m:t>
                    </m:r>
                    <m:sSub>
                      <m:sSubPr>
                        <m:ctrlPr>
                          <a:rPr lang="en-US" sz="1400" b="0" i="1">
                            <a:solidFill>
                              <a:schemeClr val="bg1"/>
                            </a:solidFill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400" b="0" i="1">
                            <a:solidFill>
                              <a:schemeClr val="bg1"/>
                            </a:solidFill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𝑚</m:t>
                        </m:r>
                      </m:e>
                      <m:sub>
                        <m:r>
                          <a:rPr lang="en-US" sz="1400" b="0" i="1">
                            <a:solidFill>
                              <a:schemeClr val="bg1"/>
                            </a:solidFill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𝑃</m:t>
                        </m:r>
                      </m:sub>
                    </m:sSub>
                  </m:oMath>
                </m:oMathPara>
              </a14:m>
              <a:endParaRPr lang="en-US" sz="1400">
                <a:solidFill>
                  <a:schemeClr val="bg1"/>
                </a:solidFill>
                <a:latin typeface="Cambria Math" panose="02040503050406030204" pitchFamily="18" charset="0"/>
                <a:ea typeface="Cambria Math" panose="02040503050406030204" pitchFamily="18" charset="0"/>
              </a:endParaRPr>
            </a:p>
          </xdr:txBody>
        </xdr:sp>
      </mc:Choice>
      <mc:Fallback xmlns="">
        <xdr:sp macro="" textlink="">
          <xdr:nvSpPr>
            <xdr:cNvPr id="14" name="TextBox 13">
              <a:extLst>
                <a:ext uri="{FF2B5EF4-FFF2-40B4-BE49-F238E27FC236}">
                  <a16:creationId xmlns:a16="http://schemas.microsoft.com/office/drawing/2014/main" id="{3266D766-BE04-4F9A-ABC3-3DE04E6FD9C7}"/>
                </a:ext>
              </a:extLst>
            </xdr:cNvPr>
            <xdr:cNvSpPr txBox="1"/>
          </xdr:nvSpPr>
          <xdr:spPr>
            <a:xfrm>
              <a:off x="5633769" y="2401287"/>
              <a:ext cx="1042416" cy="64008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>
              <a:noAutofit/>
            </a:bodyPr>
            <a:lstStyle/>
            <a:p>
              <a:pPr algn="ctr"/>
              <a:r>
                <a:rPr lang="en-US" sz="1400" i="0">
                  <a:solidFill>
                    <a:schemeClr val="bg1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𝛽_ƛ</a:t>
              </a:r>
              <a:r>
                <a:rPr lang="en-US" sz="1400" b="0" i="0">
                  <a:solidFill>
                    <a:schemeClr val="bg1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  𝑚_𝑃</a:t>
              </a:r>
              <a:endParaRPr lang="en-US" sz="1400">
                <a:solidFill>
                  <a:schemeClr val="bg1"/>
                </a:solidFill>
                <a:latin typeface="Cambria Math" panose="02040503050406030204" pitchFamily="18" charset="0"/>
                <a:ea typeface="Cambria Math" panose="02040503050406030204" pitchFamily="18" charset="0"/>
              </a:endParaRPr>
            </a:p>
          </xdr:txBody>
        </xdr:sp>
      </mc:Fallback>
    </mc:AlternateContent>
    <xdr:clientData/>
  </xdr:oneCellAnchor>
  <xdr:oneCellAnchor>
    <xdr:from>
      <xdr:col>11</xdr:col>
      <xdr:colOff>5551</xdr:colOff>
      <xdr:row>6</xdr:row>
      <xdr:rowOff>96237</xdr:rowOff>
    </xdr:from>
    <xdr:ext cx="1042416" cy="64008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5" name="TextBox 14">
              <a:extLst>
                <a:ext uri="{FF2B5EF4-FFF2-40B4-BE49-F238E27FC236}">
                  <a16:creationId xmlns:a16="http://schemas.microsoft.com/office/drawing/2014/main" id="{DA73B89C-DB1F-49C1-9C00-94EE3E8B386D}"/>
                </a:ext>
              </a:extLst>
            </xdr:cNvPr>
            <xdr:cNvSpPr txBox="1"/>
          </xdr:nvSpPr>
          <xdr:spPr>
            <a:xfrm>
              <a:off x="7977976" y="2401287"/>
              <a:ext cx="1042416" cy="64008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>
              <a:noAutofit/>
            </a:bodyPr>
            <a:lstStyle/>
            <a:p>
              <a:pPr algn="ctr"/>
              <a14:m>
                <m:oMathPara xmlns:m="http://schemas.openxmlformats.org/officeDocument/2006/math">
                  <m:oMathParaPr>
                    <m:jc m:val="center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400" i="1">
                            <a:solidFill>
                              <a:schemeClr val="bg1"/>
                            </a:solidFill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400" i="1">
                            <a:solidFill>
                              <a:schemeClr val="bg1"/>
                            </a:solidFill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𝛽</m:t>
                        </m:r>
                      </m:e>
                      <m:sub>
                        <m:r>
                          <a:rPr lang="en-US" sz="1400" i="1">
                            <a:solidFill>
                              <a:schemeClr val="bg1"/>
                            </a:solidFill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ƛ</m:t>
                        </m:r>
                      </m:sub>
                    </m:sSub>
                    <m:r>
                      <a:rPr lang="en-US" sz="1400" b="0" i="1">
                        <a:solidFill>
                          <a:schemeClr val="bg1"/>
                        </a:solidFill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 </m:t>
                    </m:r>
                    <m:sSub>
                      <m:sSubPr>
                        <m:ctrlPr>
                          <a:rPr lang="en-US" sz="1400" b="0" i="1">
                            <a:solidFill>
                              <a:schemeClr val="bg1"/>
                            </a:solidFill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400" b="0" i="1">
                            <a:solidFill>
                              <a:schemeClr val="bg1"/>
                            </a:solidFill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𝑝</m:t>
                        </m:r>
                      </m:e>
                      <m:sub>
                        <m:r>
                          <a:rPr lang="en-US" sz="1400" b="0" i="1">
                            <a:solidFill>
                              <a:schemeClr val="bg1"/>
                            </a:solidFill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𝑃</m:t>
                        </m:r>
                      </m:sub>
                    </m:sSub>
                  </m:oMath>
                </m:oMathPara>
              </a14:m>
              <a:endParaRPr lang="en-US" sz="1400">
                <a:solidFill>
                  <a:schemeClr val="bg1"/>
                </a:solidFill>
                <a:latin typeface="Cambria Math" panose="02040503050406030204" pitchFamily="18" charset="0"/>
                <a:ea typeface="Cambria Math" panose="02040503050406030204" pitchFamily="18" charset="0"/>
              </a:endParaRPr>
            </a:p>
          </xdr:txBody>
        </xdr:sp>
      </mc:Choice>
      <mc:Fallback xmlns="">
        <xdr:sp macro="" textlink="">
          <xdr:nvSpPr>
            <xdr:cNvPr id="15" name="TextBox 14">
              <a:extLst>
                <a:ext uri="{FF2B5EF4-FFF2-40B4-BE49-F238E27FC236}">
                  <a16:creationId xmlns:a16="http://schemas.microsoft.com/office/drawing/2014/main" id="{DA73B89C-DB1F-49C1-9C00-94EE3E8B386D}"/>
                </a:ext>
              </a:extLst>
            </xdr:cNvPr>
            <xdr:cNvSpPr txBox="1"/>
          </xdr:nvSpPr>
          <xdr:spPr>
            <a:xfrm>
              <a:off x="7977976" y="2401287"/>
              <a:ext cx="1042416" cy="64008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>
              <a:noAutofit/>
            </a:bodyPr>
            <a:lstStyle/>
            <a:p>
              <a:pPr algn="ctr"/>
              <a:r>
                <a:rPr lang="en-US" sz="1400" i="0">
                  <a:solidFill>
                    <a:schemeClr val="bg1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𝛽_ƛ</a:t>
              </a:r>
              <a:r>
                <a:rPr lang="en-US" sz="1400" b="0" i="0">
                  <a:solidFill>
                    <a:schemeClr val="bg1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  𝑝_𝑃</a:t>
              </a:r>
              <a:endParaRPr lang="en-US" sz="1400">
                <a:solidFill>
                  <a:schemeClr val="bg1"/>
                </a:solidFill>
                <a:latin typeface="Cambria Math" panose="02040503050406030204" pitchFamily="18" charset="0"/>
                <a:ea typeface="Cambria Math" panose="02040503050406030204" pitchFamily="18" charset="0"/>
              </a:endParaRPr>
            </a:p>
          </xdr:txBody>
        </xdr:sp>
      </mc:Fallback>
    </mc:AlternateContent>
    <xdr:clientData/>
  </xdr:oneCellAnchor>
  <xdr:oneCellAnchor>
    <xdr:from>
      <xdr:col>14</xdr:col>
      <xdr:colOff>2907</xdr:colOff>
      <xdr:row>6</xdr:row>
      <xdr:rowOff>96237</xdr:rowOff>
    </xdr:from>
    <xdr:ext cx="1042416" cy="64008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6" name="TextBox 15">
              <a:extLst>
                <a:ext uri="{FF2B5EF4-FFF2-40B4-BE49-F238E27FC236}">
                  <a16:creationId xmlns:a16="http://schemas.microsoft.com/office/drawing/2014/main" id="{2157BEE0-55B6-48AB-8E06-5A3C3EC6FBE2}"/>
                </a:ext>
              </a:extLst>
            </xdr:cNvPr>
            <xdr:cNvSpPr txBox="1"/>
          </xdr:nvSpPr>
          <xdr:spPr>
            <a:xfrm>
              <a:off x="10318482" y="2401287"/>
              <a:ext cx="1042416" cy="64008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>
              <a:noAutofit/>
            </a:bodyPr>
            <a:lstStyle/>
            <a:p>
              <a:pPr algn="ctr"/>
              <a14:m>
                <m:oMathPara xmlns:m="http://schemas.openxmlformats.org/officeDocument/2006/math">
                  <m:oMathParaPr>
                    <m:jc m:val="center"/>
                  </m:oMathParaPr>
                  <m:oMath xmlns:m="http://schemas.openxmlformats.org/officeDocument/2006/math">
                    <m:r>
                      <a:rPr lang="en-US" sz="1400" b="0" i="1">
                        <a:solidFill>
                          <a:schemeClr val="bg1"/>
                        </a:solidFill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 </m:t>
                    </m:r>
                    <m:f>
                      <m:fPr>
                        <m:ctrlPr>
                          <a:rPr lang="en-US" sz="1400" b="0" i="1">
                            <a:solidFill>
                              <a:schemeClr val="bg1"/>
                            </a:solidFill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en-US" sz="1400" b="0" i="1">
                                <a:solidFill>
                                  <a:schemeClr val="bg1"/>
                                </a:solidFill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en-US" sz="1400" b="0" i="1">
                                <a:solidFill>
                                  <a:schemeClr val="bg1"/>
                                </a:solidFill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𝑡</m:t>
                            </m:r>
                          </m:e>
                          <m:sub>
                            <m:r>
                              <a:rPr lang="en-US" sz="1400" b="0" i="1">
                                <a:solidFill>
                                  <a:schemeClr val="bg1"/>
                                </a:solidFill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𝑃</m:t>
                            </m:r>
                          </m:sub>
                        </m:sSub>
                      </m:num>
                      <m:den>
                        <m:sSub>
                          <m:sSubPr>
                            <m:ctrlPr>
                              <a:rPr lang="en-US" sz="1400" b="0" i="1">
                                <a:solidFill>
                                  <a:schemeClr val="bg1"/>
                                </a:solidFill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en-US" sz="1400" b="0" i="1">
                                <a:solidFill>
                                  <a:schemeClr val="bg1"/>
                                </a:solidFill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𝛽</m:t>
                            </m:r>
                          </m:e>
                          <m:sub>
                            <m:r>
                              <a:rPr lang="en-US" sz="1400" b="0" i="1">
                                <a:solidFill>
                                  <a:schemeClr val="bg1"/>
                                </a:solidFill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ƛ</m:t>
                            </m:r>
                          </m:sub>
                        </m:sSub>
                        <m:sSub>
                          <m:sSubPr>
                            <m:ctrlPr>
                              <a:rPr lang="en-US" sz="1400" b="0" i="1">
                                <a:solidFill>
                                  <a:schemeClr val="bg1"/>
                                </a:solidFill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en-US" sz="1400" b="0" i="1">
                                <a:solidFill>
                                  <a:schemeClr val="bg1"/>
                                </a:solidFill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n-US" sz="1400" b="0" i="1">
                                <a:solidFill>
                                  <a:schemeClr val="bg1"/>
                                </a:solidFill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𝛽</m:t>
                            </m:r>
                          </m:e>
                          <m:sub>
                            <m:r>
                              <a:rPr lang="en-US" sz="1400" b="0" i="1">
                                <a:solidFill>
                                  <a:schemeClr val="bg1"/>
                                </a:solidFill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𝑣</m:t>
                            </m:r>
                          </m:sub>
                        </m:sSub>
                      </m:den>
                    </m:f>
                  </m:oMath>
                </m:oMathPara>
              </a14:m>
              <a:endParaRPr lang="en-US" sz="1400">
                <a:solidFill>
                  <a:schemeClr val="bg1"/>
                </a:solidFill>
                <a:latin typeface="Cambria Math" panose="02040503050406030204" pitchFamily="18" charset="0"/>
                <a:ea typeface="Cambria Math" panose="02040503050406030204" pitchFamily="18" charset="0"/>
              </a:endParaRPr>
            </a:p>
          </xdr:txBody>
        </xdr:sp>
      </mc:Choice>
      <mc:Fallback xmlns="">
        <xdr:sp macro="" textlink="">
          <xdr:nvSpPr>
            <xdr:cNvPr id="16" name="TextBox 15">
              <a:extLst>
                <a:ext uri="{FF2B5EF4-FFF2-40B4-BE49-F238E27FC236}">
                  <a16:creationId xmlns:a16="http://schemas.microsoft.com/office/drawing/2014/main" id="{2157BEE0-55B6-48AB-8E06-5A3C3EC6FBE2}"/>
                </a:ext>
              </a:extLst>
            </xdr:cNvPr>
            <xdr:cNvSpPr txBox="1"/>
          </xdr:nvSpPr>
          <xdr:spPr>
            <a:xfrm>
              <a:off x="10318482" y="2401287"/>
              <a:ext cx="1042416" cy="64008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>
              <a:noAutofit/>
            </a:bodyPr>
            <a:lstStyle/>
            <a:p>
              <a:pPr algn="ctr"/>
              <a:r>
                <a:rPr lang="en-US" sz="1400" b="0" i="0">
                  <a:solidFill>
                    <a:schemeClr val="bg1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  𝑡_𝑃/(𝛽_ƛ 〖 𝛽〗_𝑣 )</a:t>
              </a:r>
              <a:endParaRPr lang="en-US" sz="1400">
                <a:solidFill>
                  <a:schemeClr val="bg1"/>
                </a:solidFill>
                <a:latin typeface="Cambria Math" panose="02040503050406030204" pitchFamily="18" charset="0"/>
                <a:ea typeface="Cambria Math" panose="02040503050406030204" pitchFamily="18" charset="0"/>
              </a:endParaRPr>
            </a:p>
          </xdr:txBody>
        </xdr:sp>
      </mc:Fallback>
    </mc:AlternateContent>
    <xdr:clientData/>
  </xdr:oneCellAnchor>
  <xdr:oneCellAnchor>
    <xdr:from>
      <xdr:col>17</xdr:col>
      <xdr:colOff>2943</xdr:colOff>
      <xdr:row>6</xdr:row>
      <xdr:rowOff>96237</xdr:rowOff>
    </xdr:from>
    <xdr:ext cx="1042416" cy="64008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7" name="TextBox 16">
              <a:extLst>
                <a:ext uri="{FF2B5EF4-FFF2-40B4-BE49-F238E27FC236}">
                  <a16:creationId xmlns:a16="http://schemas.microsoft.com/office/drawing/2014/main" id="{398DA5D4-AE3D-400D-ACEA-4DBFF90008C2}"/>
                </a:ext>
              </a:extLst>
            </xdr:cNvPr>
            <xdr:cNvSpPr txBox="1"/>
          </xdr:nvSpPr>
          <xdr:spPr>
            <a:xfrm>
              <a:off x="12661668" y="2401287"/>
              <a:ext cx="1042416" cy="64008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>
              <a:noAutofit/>
            </a:bodyPr>
            <a:lstStyle/>
            <a:p>
              <a:pPr algn="ctr"/>
              <a14:m>
                <m:oMathPara xmlns:m="http://schemas.openxmlformats.org/officeDocument/2006/math">
                  <m:oMathParaPr>
                    <m:jc m:val="center"/>
                  </m:oMathParaPr>
                  <m:oMath xmlns:m="http://schemas.openxmlformats.org/officeDocument/2006/math">
                    <m:r>
                      <a:rPr lang="en-US" sz="1400" b="0" i="1">
                        <a:solidFill>
                          <a:schemeClr val="bg1"/>
                        </a:solidFill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𝑠</m:t>
                    </m:r>
                    <m:r>
                      <a:rPr lang="en-US" sz="1400" b="0" i="1">
                        <a:solidFill>
                          <a:schemeClr val="bg1"/>
                        </a:solidFill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 </m:t>
                    </m:r>
                    <m:sSub>
                      <m:sSubPr>
                        <m:ctrlPr>
                          <a:rPr lang="en-US" sz="1400" b="0" i="1">
                            <a:solidFill>
                              <a:schemeClr val="bg1"/>
                            </a:solidFill>
                            <a:effectLst/>
                            <a:latin typeface="Cambria Math" panose="02040503050406030204" pitchFamily="18" charset="0"/>
                            <a:ea typeface="Cambria Math" panose="02040503050406030204" pitchFamily="18" charset="0"/>
                            <a:cs typeface="+mn-cs"/>
                          </a:rPr>
                        </m:ctrlPr>
                      </m:sSubPr>
                      <m:e>
                        <m:r>
                          <a:rPr lang="en-US" sz="1400" b="0" i="1">
                            <a:solidFill>
                              <a:schemeClr val="bg1"/>
                            </a:solidFill>
                            <a:effectLst/>
                            <a:latin typeface="Cambria Math" panose="02040503050406030204" pitchFamily="18" charset="0"/>
                            <a:ea typeface="Cambria Math" panose="02040503050406030204" pitchFamily="18" charset="0"/>
                            <a:cs typeface="+mn-cs"/>
                          </a:rPr>
                          <m:t>𝛽</m:t>
                        </m:r>
                      </m:e>
                      <m:sub>
                        <m:r>
                          <a:rPr lang="en-US" sz="1400" b="0" i="1">
                            <a:solidFill>
                              <a:schemeClr val="bg1"/>
                            </a:solidFill>
                            <a:effectLst/>
                            <a:latin typeface="Cambria Math" panose="02040503050406030204" pitchFamily="18" charset="0"/>
                            <a:ea typeface="Cambria Math" panose="02040503050406030204" pitchFamily="18" charset="0"/>
                            <a:cs typeface="+mn-cs"/>
                          </a:rPr>
                          <m:t>ƛ</m:t>
                        </m:r>
                      </m:sub>
                    </m:sSub>
                    <m:r>
                      <a:rPr lang="en-US" sz="1400" b="0" i="1">
                        <a:solidFill>
                          <a:schemeClr val="bg1"/>
                        </a:solidFill>
                        <a:effectLst/>
                        <a:latin typeface="Cambria Math" panose="02040503050406030204" pitchFamily="18" charset="0"/>
                        <a:ea typeface="Cambria Math" panose="02040503050406030204" pitchFamily="18" charset="0"/>
                        <a:cs typeface="+mn-cs"/>
                      </a:rPr>
                      <m:t> </m:t>
                    </m:r>
                    <m:sSub>
                      <m:sSubPr>
                        <m:ctrlPr>
                          <a:rPr lang="en-US" sz="1400" b="0" i="1">
                            <a:solidFill>
                              <a:schemeClr val="bg1"/>
                            </a:solidFill>
                            <a:effectLst/>
                            <a:latin typeface="Cambria Math" panose="02040503050406030204" pitchFamily="18" charset="0"/>
                            <a:ea typeface="Cambria Math" panose="02040503050406030204" pitchFamily="18" charset="0"/>
                            <a:cs typeface="+mn-cs"/>
                          </a:rPr>
                        </m:ctrlPr>
                      </m:sSubPr>
                      <m:e>
                        <m:r>
                          <a:rPr lang="en-US" sz="1400" b="0" i="1">
                            <a:solidFill>
                              <a:schemeClr val="bg1"/>
                            </a:solidFill>
                            <a:effectLst/>
                            <a:latin typeface="Cambria Math" panose="02040503050406030204" pitchFamily="18" charset="0"/>
                            <a:ea typeface="Cambria Math" panose="02040503050406030204" pitchFamily="18" charset="0"/>
                            <a:cs typeface="+mn-cs"/>
                          </a:rPr>
                          <m:t>𝛽</m:t>
                        </m:r>
                      </m:e>
                      <m:sub>
                        <m:r>
                          <a:rPr lang="en-US" sz="1400" b="0" i="1">
                            <a:solidFill>
                              <a:schemeClr val="bg1"/>
                            </a:solidFill>
                            <a:effectLst/>
                            <a:latin typeface="Cambria Math" panose="02040503050406030204" pitchFamily="18" charset="0"/>
                            <a:ea typeface="Cambria Math" panose="02040503050406030204" pitchFamily="18" charset="0"/>
                            <a:cs typeface="+mn-cs"/>
                          </a:rPr>
                          <m:t>𝑣</m:t>
                        </m:r>
                      </m:sub>
                    </m:sSub>
                    <m:r>
                      <a:rPr lang="en-US" sz="1400" b="0" i="1">
                        <a:solidFill>
                          <a:schemeClr val="bg1"/>
                        </a:solidFill>
                        <a:effectLst/>
                        <a:latin typeface="Cambria Math" panose="02040503050406030204" pitchFamily="18" charset="0"/>
                        <a:ea typeface="Cambria Math" panose="02040503050406030204" pitchFamily="18" charset="0"/>
                        <a:cs typeface="+mn-cs"/>
                      </a:rPr>
                      <m:t> </m:t>
                    </m:r>
                    <m:sSub>
                      <m:sSubPr>
                        <m:ctrlPr>
                          <a:rPr lang="en-US" sz="1400" b="0" i="1">
                            <a:solidFill>
                              <a:schemeClr val="bg1"/>
                            </a:solidFill>
                            <a:effectLst/>
                            <a:latin typeface="Cambria Math" panose="02040503050406030204" pitchFamily="18" charset="0"/>
                            <a:ea typeface="Cambria Math" panose="02040503050406030204" pitchFamily="18" charset="0"/>
                            <a:cs typeface="+mn-cs"/>
                          </a:rPr>
                        </m:ctrlPr>
                      </m:sSubPr>
                      <m:e>
                        <m:r>
                          <a:rPr lang="en-US" sz="1400" b="0" i="1">
                            <a:solidFill>
                              <a:schemeClr val="bg1"/>
                            </a:solidFill>
                            <a:effectLst/>
                            <a:latin typeface="Cambria Math" panose="02040503050406030204" pitchFamily="18" charset="0"/>
                            <a:ea typeface="Cambria Math" panose="02040503050406030204" pitchFamily="18" charset="0"/>
                            <a:cs typeface="+mn-cs"/>
                          </a:rPr>
                          <m:t>𝐸</m:t>
                        </m:r>
                      </m:e>
                      <m:sub>
                        <m:r>
                          <a:rPr lang="en-US" sz="1400" b="0" i="1">
                            <a:solidFill>
                              <a:schemeClr val="bg1"/>
                            </a:solidFill>
                            <a:effectLst/>
                            <a:latin typeface="Cambria Math" panose="02040503050406030204" pitchFamily="18" charset="0"/>
                            <a:ea typeface="Cambria Math" panose="02040503050406030204" pitchFamily="18" charset="0"/>
                            <a:cs typeface="+mn-cs"/>
                          </a:rPr>
                          <m:t>𝑃</m:t>
                        </m:r>
                      </m:sub>
                    </m:sSub>
                  </m:oMath>
                </m:oMathPara>
              </a14:m>
              <a:endParaRPr lang="en-US" sz="1400">
                <a:solidFill>
                  <a:schemeClr val="bg1"/>
                </a:solidFill>
                <a:latin typeface="Cambria Math" panose="02040503050406030204" pitchFamily="18" charset="0"/>
                <a:ea typeface="Cambria Math" panose="02040503050406030204" pitchFamily="18" charset="0"/>
              </a:endParaRPr>
            </a:p>
          </xdr:txBody>
        </xdr:sp>
      </mc:Choice>
      <mc:Fallback xmlns="">
        <xdr:sp macro="" textlink="">
          <xdr:nvSpPr>
            <xdr:cNvPr id="17" name="TextBox 16">
              <a:extLst>
                <a:ext uri="{FF2B5EF4-FFF2-40B4-BE49-F238E27FC236}">
                  <a16:creationId xmlns:a16="http://schemas.microsoft.com/office/drawing/2014/main" id="{398DA5D4-AE3D-400D-ACEA-4DBFF90008C2}"/>
                </a:ext>
              </a:extLst>
            </xdr:cNvPr>
            <xdr:cNvSpPr txBox="1"/>
          </xdr:nvSpPr>
          <xdr:spPr>
            <a:xfrm>
              <a:off x="12661668" y="2401287"/>
              <a:ext cx="1042416" cy="64008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>
              <a:noAutofit/>
            </a:bodyPr>
            <a:lstStyle/>
            <a:p>
              <a:pPr algn="ctr"/>
              <a:r>
                <a:rPr lang="en-US" sz="1400" b="0" i="0">
                  <a:solidFill>
                    <a:schemeClr val="bg1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𝑠 </a:t>
              </a:r>
              <a:r>
                <a:rPr lang="en-US" sz="1400" b="0" i="0">
                  <a:solidFill>
                    <a:schemeClr val="bg1"/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𝛽_ƛ  𝛽_𝑣  𝐸_𝑃</a:t>
              </a:r>
              <a:endParaRPr lang="en-US" sz="1400">
                <a:solidFill>
                  <a:schemeClr val="bg1"/>
                </a:solidFill>
                <a:latin typeface="Cambria Math" panose="02040503050406030204" pitchFamily="18" charset="0"/>
                <a:ea typeface="Cambria Math" panose="02040503050406030204" pitchFamily="18" charset="0"/>
              </a:endParaRPr>
            </a:p>
          </xdr:txBody>
        </xdr:sp>
      </mc:Fallback>
    </mc:AlternateContent>
    <xdr:clientData/>
  </xdr:oneCellAnchor>
  <xdr:oneCellAnchor>
    <xdr:from>
      <xdr:col>11</xdr:col>
      <xdr:colOff>338667</xdr:colOff>
      <xdr:row>19</xdr:row>
      <xdr:rowOff>214662</xdr:rowOff>
    </xdr:from>
    <xdr:ext cx="743751" cy="52916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8" name="TextBox 17">
              <a:extLst>
                <a:ext uri="{FF2B5EF4-FFF2-40B4-BE49-F238E27FC236}">
                  <a16:creationId xmlns:a16="http://schemas.microsoft.com/office/drawing/2014/main" id="{8988836C-BD75-469E-8E91-E52538C3FB86}"/>
                </a:ext>
              </a:extLst>
            </xdr:cNvPr>
            <xdr:cNvSpPr txBox="1"/>
          </xdr:nvSpPr>
          <xdr:spPr>
            <a:xfrm>
              <a:off x="8311092" y="6777387"/>
              <a:ext cx="743751" cy="5291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>
              <a:noAutofit/>
            </a:bodyPr>
            <a:lstStyle/>
            <a:p>
              <a:pPr algn="ctr"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2400" b="0" i="1">
                            <a:solidFill>
                              <a:schemeClr val="tx1">
                                <a:lumMod val="75000"/>
                                <a:lumOff val="25000"/>
                              </a:schemeClr>
                            </a:solidFill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2400" b="0" i="1">
                            <a:solidFill>
                              <a:schemeClr val="tx1">
                                <a:lumMod val="75000"/>
                                <a:lumOff val="25000"/>
                              </a:schemeClr>
                            </a:solidFill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𝛽</m:t>
                        </m:r>
                      </m:e>
                      <m:sub>
                        <m:r>
                          <a:rPr lang="en-US" sz="2400" b="0" i="1">
                            <a:solidFill>
                              <a:schemeClr val="tx1">
                                <a:lumMod val="75000"/>
                                <a:lumOff val="25000"/>
                              </a:schemeClr>
                            </a:solidFill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ƛ</m:t>
                        </m:r>
                      </m:sub>
                    </m:sSub>
                    <m:r>
                      <a:rPr lang="en-US" sz="2400" b="0" i="1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=</m:t>
                    </m:r>
                  </m:oMath>
                </m:oMathPara>
              </a14:m>
              <a:endParaRPr lang="en-US" sz="2000" b="0">
                <a:solidFill>
                  <a:schemeClr val="tx1">
                    <a:lumMod val="75000"/>
                    <a:lumOff val="25000"/>
                  </a:schemeClr>
                </a:solidFill>
                <a:latin typeface="Cambria Math" panose="02040503050406030204" pitchFamily="18" charset="0"/>
                <a:ea typeface="Cambria Math" panose="02040503050406030204" pitchFamily="18" charset="0"/>
              </a:endParaRPr>
            </a:p>
          </xdr:txBody>
        </xdr:sp>
      </mc:Choice>
      <mc:Fallback xmlns="">
        <xdr:sp macro="" textlink="">
          <xdr:nvSpPr>
            <xdr:cNvPr id="18" name="TextBox 17">
              <a:extLst>
                <a:ext uri="{FF2B5EF4-FFF2-40B4-BE49-F238E27FC236}">
                  <a16:creationId xmlns:a16="http://schemas.microsoft.com/office/drawing/2014/main" id="{8988836C-BD75-469E-8E91-E52538C3FB86}"/>
                </a:ext>
              </a:extLst>
            </xdr:cNvPr>
            <xdr:cNvSpPr txBox="1"/>
          </xdr:nvSpPr>
          <xdr:spPr>
            <a:xfrm>
              <a:off x="8311092" y="6777387"/>
              <a:ext cx="743751" cy="5291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>
              <a:noAutofit/>
            </a:bodyPr>
            <a:lstStyle/>
            <a:p>
              <a:pPr algn="ctr"/>
              <a:r>
                <a:rPr lang="en-US" sz="2400" b="0" i="0">
                  <a:solidFill>
                    <a:schemeClr val="tx1">
                      <a:lumMod val="75000"/>
                      <a:lumOff val="25000"/>
                    </a:schemeClr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𝛽_ƛ=</a:t>
              </a:r>
              <a:endParaRPr lang="en-US" sz="2000" b="0">
                <a:solidFill>
                  <a:schemeClr val="tx1">
                    <a:lumMod val="75000"/>
                    <a:lumOff val="25000"/>
                  </a:schemeClr>
                </a:solidFill>
                <a:latin typeface="Cambria Math" panose="02040503050406030204" pitchFamily="18" charset="0"/>
                <a:ea typeface="Cambria Math" panose="02040503050406030204" pitchFamily="18" charset="0"/>
              </a:endParaRPr>
            </a:p>
          </xdr:txBody>
        </xdr:sp>
      </mc:Fallback>
    </mc:AlternateContent>
    <xdr:clientData/>
  </xdr:oneCellAnchor>
  <xdr:oneCellAnchor>
    <xdr:from>
      <xdr:col>19</xdr:col>
      <xdr:colOff>27660</xdr:colOff>
      <xdr:row>19</xdr:row>
      <xdr:rowOff>214662</xdr:rowOff>
    </xdr:from>
    <xdr:ext cx="758572" cy="52916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9" name="TextBox 18">
              <a:extLst>
                <a:ext uri="{FF2B5EF4-FFF2-40B4-BE49-F238E27FC236}">
                  <a16:creationId xmlns:a16="http://schemas.microsoft.com/office/drawing/2014/main" id="{0A7ED8F1-DE8D-48D6-96D3-B9B2D7EAA781}"/>
                </a:ext>
              </a:extLst>
            </xdr:cNvPr>
            <xdr:cNvSpPr txBox="1"/>
          </xdr:nvSpPr>
          <xdr:spPr>
            <a:xfrm>
              <a:off x="14781885" y="6777387"/>
              <a:ext cx="758572" cy="5291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>
              <a:noAutofit/>
            </a:bodyPr>
            <a:lstStyle/>
            <a:p>
              <a:pPr algn="ctr"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2400" i="1">
                            <a:solidFill>
                              <a:schemeClr val="tx1">
                                <a:lumMod val="75000"/>
                                <a:lumOff val="25000"/>
                              </a:schemeClr>
                            </a:solidFill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2400" i="1">
                            <a:solidFill>
                              <a:schemeClr val="tx1">
                                <a:lumMod val="75000"/>
                                <a:lumOff val="25000"/>
                              </a:schemeClr>
                            </a:solidFill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𝛽</m:t>
                        </m:r>
                      </m:e>
                      <m:sub>
                        <m:r>
                          <a:rPr lang="en-US" sz="2400" b="0" i="1">
                            <a:solidFill>
                              <a:schemeClr val="tx1">
                                <a:lumMod val="75000"/>
                                <a:lumOff val="25000"/>
                              </a:schemeClr>
                            </a:solidFill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𝑣</m:t>
                        </m:r>
                      </m:sub>
                    </m:sSub>
                    <m:r>
                      <a:rPr lang="en-US" sz="2400" b="0" i="1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=</m:t>
                    </m:r>
                  </m:oMath>
                </m:oMathPara>
              </a14:m>
              <a:endParaRPr lang="en-US" sz="2400">
                <a:solidFill>
                  <a:schemeClr val="tx1">
                    <a:lumMod val="75000"/>
                    <a:lumOff val="25000"/>
                  </a:schemeClr>
                </a:solidFill>
                <a:latin typeface="Cambria Math" panose="02040503050406030204" pitchFamily="18" charset="0"/>
                <a:ea typeface="Cambria Math" panose="02040503050406030204" pitchFamily="18" charset="0"/>
              </a:endParaRPr>
            </a:p>
          </xdr:txBody>
        </xdr:sp>
      </mc:Choice>
      <mc:Fallback xmlns="">
        <xdr:sp macro="" textlink="">
          <xdr:nvSpPr>
            <xdr:cNvPr id="19" name="TextBox 18">
              <a:extLst>
                <a:ext uri="{FF2B5EF4-FFF2-40B4-BE49-F238E27FC236}">
                  <a16:creationId xmlns:a16="http://schemas.microsoft.com/office/drawing/2014/main" id="{0A7ED8F1-DE8D-48D6-96D3-B9B2D7EAA781}"/>
                </a:ext>
              </a:extLst>
            </xdr:cNvPr>
            <xdr:cNvSpPr txBox="1"/>
          </xdr:nvSpPr>
          <xdr:spPr>
            <a:xfrm>
              <a:off x="14781885" y="6777387"/>
              <a:ext cx="758572" cy="5291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>
              <a:noAutofit/>
            </a:bodyPr>
            <a:lstStyle/>
            <a:p>
              <a:pPr algn="ctr"/>
              <a:r>
                <a:rPr lang="en-US" sz="2400" i="0">
                  <a:solidFill>
                    <a:schemeClr val="tx1">
                      <a:lumMod val="75000"/>
                      <a:lumOff val="25000"/>
                    </a:schemeClr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𝛽_</a:t>
              </a:r>
              <a:r>
                <a:rPr lang="en-US" sz="2400" b="0" i="0">
                  <a:solidFill>
                    <a:schemeClr val="tx1">
                      <a:lumMod val="75000"/>
                      <a:lumOff val="25000"/>
                    </a:schemeClr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𝑣=</a:t>
              </a:r>
              <a:endParaRPr lang="en-US" sz="2400">
                <a:solidFill>
                  <a:schemeClr val="tx1">
                    <a:lumMod val="75000"/>
                    <a:lumOff val="25000"/>
                  </a:schemeClr>
                </a:solidFill>
                <a:latin typeface="Cambria Math" panose="02040503050406030204" pitchFamily="18" charset="0"/>
                <a:ea typeface="Cambria Math" panose="02040503050406030204" pitchFamily="18" charset="0"/>
              </a:endParaRPr>
            </a:p>
          </xdr:txBody>
        </xdr:sp>
      </mc:Fallback>
    </mc:AlternateContent>
    <xdr:clientData/>
  </xdr:oneCellAnchor>
  <xdr:oneCellAnchor>
    <xdr:from>
      <xdr:col>5</xdr:col>
      <xdr:colOff>4557</xdr:colOff>
      <xdr:row>5</xdr:row>
      <xdr:rowOff>126631</xdr:rowOff>
    </xdr:from>
    <xdr:ext cx="1042416" cy="37568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0" name="TextBox 19">
              <a:extLst>
                <a:ext uri="{FF2B5EF4-FFF2-40B4-BE49-F238E27FC236}">
                  <a16:creationId xmlns:a16="http://schemas.microsoft.com/office/drawing/2014/main" id="{EF0AF8BB-ECC2-481F-88F1-6DC27A133444}"/>
                </a:ext>
              </a:extLst>
            </xdr:cNvPr>
            <xdr:cNvSpPr txBox="1"/>
          </xdr:nvSpPr>
          <xdr:spPr>
            <a:xfrm>
              <a:off x="3290682" y="1803031"/>
              <a:ext cx="1042416" cy="37568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2400" i="1">
                        <a:solidFill>
                          <a:schemeClr val="bg1"/>
                        </a:solidFill>
                        <a:latin typeface="Cambria Math" panose="02040503050406030204" pitchFamily="18" charset="0"/>
                      </a:rPr>
                      <m:t>ƛ</m:t>
                    </m:r>
                  </m:oMath>
                </m:oMathPara>
              </a14:m>
              <a:endParaRPr lang="en-US" sz="1600">
                <a:solidFill>
                  <a:schemeClr val="bg1"/>
                </a:solidFill>
              </a:endParaRPr>
            </a:p>
          </xdr:txBody>
        </xdr:sp>
      </mc:Choice>
      <mc:Fallback xmlns="">
        <xdr:sp macro="" textlink="">
          <xdr:nvSpPr>
            <xdr:cNvPr id="20" name="TextBox 19">
              <a:extLst>
                <a:ext uri="{FF2B5EF4-FFF2-40B4-BE49-F238E27FC236}">
                  <a16:creationId xmlns:a16="http://schemas.microsoft.com/office/drawing/2014/main" id="{EF0AF8BB-ECC2-481F-88F1-6DC27A133444}"/>
                </a:ext>
              </a:extLst>
            </xdr:cNvPr>
            <xdr:cNvSpPr txBox="1"/>
          </xdr:nvSpPr>
          <xdr:spPr>
            <a:xfrm>
              <a:off x="3290682" y="1803031"/>
              <a:ext cx="1042416" cy="37568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2400" i="0">
                  <a:solidFill>
                    <a:schemeClr val="bg1"/>
                  </a:solidFill>
                  <a:latin typeface="Cambria Math" panose="02040503050406030204" pitchFamily="18" charset="0"/>
                </a:rPr>
                <a:t>ƛ</a:t>
              </a:r>
              <a:endParaRPr lang="en-US" sz="1600">
                <a:solidFill>
                  <a:schemeClr val="bg1"/>
                </a:solidFill>
              </a:endParaRPr>
            </a:p>
          </xdr:txBody>
        </xdr:sp>
      </mc:Fallback>
    </mc:AlternateContent>
    <xdr:clientData/>
  </xdr:oneCellAnchor>
  <xdr:oneCellAnchor>
    <xdr:from>
      <xdr:col>6</xdr:col>
      <xdr:colOff>4644</xdr:colOff>
      <xdr:row>5</xdr:row>
      <xdr:rowOff>126631</xdr:rowOff>
    </xdr:from>
    <xdr:ext cx="1042416" cy="37568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1" name="TextBox 20">
              <a:extLst>
                <a:ext uri="{FF2B5EF4-FFF2-40B4-BE49-F238E27FC236}">
                  <a16:creationId xmlns:a16="http://schemas.microsoft.com/office/drawing/2014/main" id="{C013C825-23FB-44EF-B4CA-3ABED8D2B1DC}"/>
                </a:ext>
              </a:extLst>
            </xdr:cNvPr>
            <xdr:cNvSpPr txBox="1"/>
          </xdr:nvSpPr>
          <xdr:spPr>
            <a:xfrm>
              <a:off x="4338519" y="1803031"/>
              <a:ext cx="1042416" cy="37568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2400" i="1">
                        <a:solidFill>
                          <a:schemeClr val="bg1"/>
                        </a:solidFill>
                        <a:latin typeface="Cambria Math" panose="02040503050406030204" pitchFamily="18" charset="0"/>
                      </a:rPr>
                      <m:t>ƛ</m:t>
                    </m:r>
                  </m:oMath>
                </m:oMathPara>
              </a14:m>
              <a:endParaRPr lang="en-US" sz="1600">
                <a:solidFill>
                  <a:schemeClr val="bg1"/>
                </a:solidFill>
              </a:endParaRPr>
            </a:p>
          </xdr:txBody>
        </xdr:sp>
      </mc:Choice>
      <mc:Fallback xmlns="">
        <xdr:sp macro="" textlink="">
          <xdr:nvSpPr>
            <xdr:cNvPr id="21" name="TextBox 20">
              <a:extLst>
                <a:ext uri="{FF2B5EF4-FFF2-40B4-BE49-F238E27FC236}">
                  <a16:creationId xmlns:a16="http://schemas.microsoft.com/office/drawing/2014/main" id="{C013C825-23FB-44EF-B4CA-3ABED8D2B1DC}"/>
                </a:ext>
              </a:extLst>
            </xdr:cNvPr>
            <xdr:cNvSpPr txBox="1"/>
          </xdr:nvSpPr>
          <xdr:spPr>
            <a:xfrm>
              <a:off x="4338519" y="1803031"/>
              <a:ext cx="1042416" cy="37568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2400" i="0">
                  <a:solidFill>
                    <a:schemeClr val="bg1"/>
                  </a:solidFill>
                  <a:latin typeface="Cambria Math" panose="02040503050406030204" pitchFamily="18" charset="0"/>
                </a:rPr>
                <a:t>ƛ</a:t>
              </a:r>
              <a:endParaRPr lang="en-US" sz="1600">
                <a:solidFill>
                  <a:schemeClr val="bg1"/>
                </a:solidFill>
              </a:endParaRPr>
            </a:p>
          </xdr:txBody>
        </xdr:sp>
      </mc:Fallback>
    </mc:AlternateContent>
    <xdr:clientData/>
  </xdr:oneCellAnchor>
  <xdr:oneCellAnchor>
    <xdr:from>
      <xdr:col>8</xdr:col>
      <xdr:colOff>3359</xdr:colOff>
      <xdr:row>5</xdr:row>
      <xdr:rowOff>126631</xdr:rowOff>
    </xdr:from>
    <xdr:ext cx="1042416" cy="37568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2" name="TextBox 21">
              <a:extLst>
                <a:ext uri="{FF2B5EF4-FFF2-40B4-BE49-F238E27FC236}">
                  <a16:creationId xmlns:a16="http://schemas.microsoft.com/office/drawing/2014/main" id="{09C75559-0DC8-450E-9688-CA85A5BEC19E}"/>
                </a:ext>
              </a:extLst>
            </xdr:cNvPr>
            <xdr:cNvSpPr txBox="1"/>
          </xdr:nvSpPr>
          <xdr:spPr>
            <a:xfrm>
              <a:off x="5632634" y="1803031"/>
              <a:ext cx="1042416" cy="37568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2400" b="0" i="1">
                        <a:solidFill>
                          <a:schemeClr val="bg1"/>
                        </a:solidFill>
                        <a:latin typeface="Cambria Math" panose="02040503050406030204" pitchFamily="18" charset="0"/>
                      </a:rPr>
                      <m:t>𝑚</m:t>
                    </m:r>
                  </m:oMath>
                </m:oMathPara>
              </a14:m>
              <a:endParaRPr lang="en-US" sz="1600">
                <a:solidFill>
                  <a:schemeClr val="bg1"/>
                </a:solidFill>
              </a:endParaRPr>
            </a:p>
          </xdr:txBody>
        </xdr:sp>
      </mc:Choice>
      <mc:Fallback xmlns="">
        <xdr:sp macro="" textlink="">
          <xdr:nvSpPr>
            <xdr:cNvPr id="22" name="TextBox 21">
              <a:extLst>
                <a:ext uri="{FF2B5EF4-FFF2-40B4-BE49-F238E27FC236}">
                  <a16:creationId xmlns:a16="http://schemas.microsoft.com/office/drawing/2014/main" id="{09C75559-0DC8-450E-9688-CA85A5BEC19E}"/>
                </a:ext>
              </a:extLst>
            </xdr:cNvPr>
            <xdr:cNvSpPr txBox="1"/>
          </xdr:nvSpPr>
          <xdr:spPr>
            <a:xfrm>
              <a:off x="5632634" y="1803031"/>
              <a:ext cx="1042416" cy="37568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2400" b="0" i="0">
                  <a:solidFill>
                    <a:schemeClr val="bg1"/>
                  </a:solidFill>
                  <a:latin typeface="Cambria Math" panose="02040503050406030204" pitchFamily="18" charset="0"/>
                </a:rPr>
                <a:t>𝑚</a:t>
              </a:r>
              <a:endParaRPr lang="en-US" sz="1600">
                <a:solidFill>
                  <a:schemeClr val="bg1"/>
                </a:solidFill>
              </a:endParaRPr>
            </a:p>
          </xdr:txBody>
        </xdr:sp>
      </mc:Fallback>
    </mc:AlternateContent>
    <xdr:clientData/>
  </xdr:oneCellAnchor>
  <xdr:oneCellAnchor>
    <xdr:from>
      <xdr:col>11</xdr:col>
      <xdr:colOff>0</xdr:colOff>
      <xdr:row>5</xdr:row>
      <xdr:rowOff>126631</xdr:rowOff>
    </xdr:from>
    <xdr:ext cx="1042416" cy="37568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3" name="TextBox 22">
              <a:extLst>
                <a:ext uri="{FF2B5EF4-FFF2-40B4-BE49-F238E27FC236}">
                  <a16:creationId xmlns:a16="http://schemas.microsoft.com/office/drawing/2014/main" id="{1AB281D3-32B6-45E0-98C8-D4DAC1245C2E}"/>
                </a:ext>
              </a:extLst>
            </xdr:cNvPr>
            <xdr:cNvSpPr txBox="1"/>
          </xdr:nvSpPr>
          <xdr:spPr>
            <a:xfrm>
              <a:off x="7972425" y="1803031"/>
              <a:ext cx="1042416" cy="37568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2400" b="0" i="1">
                        <a:solidFill>
                          <a:schemeClr val="bg1"/>
                        </a:solidFill>
                        <a:latin typeface="Cambria Math" panose="02040503050406030204" pitchFamily="18" charset="0"/>
                      </a:rPr>
                      <m:t>𝑝</m:t>
                    </m:r>
                  </m:oMath>
                </m:oMathPara>
              </a14:m>
              <a:endParaRPr lang="en-US" sz="1600">
                <a:solidFill>
                  <a:schemeClr val="bg1"/>
                </a:solidFill>
              </a:endParaRPr>
            </a:p>
          </xdr:txBody>
        </xdr:sp>
      </mc:Choice>
      <mc:Fallback xmlns="">
        <xdr:sp macro="" textlink="">
          <xdr:nvSpPr>
            <xdr:cNvPr id="23" name="TextBox 22">
              <a:extLst>
                <a:ext uri="{FF2B5EF4-FFF2-40B4-BE49-F238E27FC236}">
                  <a16:creationId xmlns:a16="http://schemas.microsoft.com/office/drawing/2014/main" id="{1AB281D3-32B6-45E0-98C8-D4DAC1245C2E}"/>
                </a:ext>
              </a:extLst>
            </xdr:cNvPr>
            <xdr:cNvSpPr txBox="1"/>
          </xdr:nvSpPr>
          <xdr:spPr>
            <a:xfrm>
              <a:off x="7972425" y="1803031"/>
              <a:ext cx="1042416" cy="37568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n-US" sz="2400" b="0" i="0">
                  <a:solidFill>
                    <a:schemeClr val="bg1"/>
                  </a:solidFill>
                  <a:latin typeface="Cambria Math" panose="02040503050406030204" pitchFamily="18" charset="0"/>
                </a:rPr>
                <a:t>𝑝</a:t>
              </a:r>
              <a:endParaRPr lang="en-US" sz="1600">
                <a:solidFill>
                  <a:schemeClr val="bg1"/>
                </a:solidFill>
              </a:endParaRPr>
            </a:p>
          </xdr:txBody>
        </xdr:sp>
      </mc:Fallback>
    </mc:AlternateContent>
    <xdr:clientData/>
  </xdr:oneCellAnchor>
  <xdr:oneCellAnchor>
    <xdr:from>
      <xdr:col>12</xdr:col>
      <xdr:colOff>4141</xdr:colOff>
      <xdr:row>5</xdr:row>
      <xdr:rowOff>126631</xdr:rowOff>
    </xdr:from>
    <xdr:ext cx="1042416" cy="37568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4" name="TextBox 23">
              <a:extLst>
                <a:ext uri="{FF2B5EF4-FFF2-40B4-BE49-F238E27FC236}">
                  <a16:creationId xmlns:a16="http://schemas.microsoft.com/office/drawing/2014/main" id="{8F5C1154-F0EC-473F-90A2-6765EE9C8B50}"/>
                </a:ext>
              </a:extLst>
            </xdr:cNvPr>
            <xdr:cNvSpPr txBox="1"/>
          </xdr:nvSpPr>
          <xdr:spPr>
            <a:xfrm>
              <a:off x="9024316" y="1803031"/>
              <a:ext cx="1042416" cy="37568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2400" b="0" i="1">
                        <a:solidFill>
                          <a:schemeClr val="bg1"/>
                        </a:solidFill>
                        <a:latin typeface="Cambria Math" panose="02040503050406030204" pitchFamily="18" charset="0"/>
                      </a:rPr>
                      <m:t>𝑝</m:t>
                    </m:r>
                  </m:oMath>
                </m:oMathPara>
              </a14:m>
              <a:endParaRPr lang="en-US" sz="1600">
                <a:solidFill>
                  <a:schemeClr val="bg1"/>
                </a:solidFill>
              </a:endParaRPr>
            </a:p>
          </xdr:txBody>
        </xdr:sp>
      </mc:Choice>
      <mc:Fallback xmlns="">
        <xdr:sp macro="" textlink="">
          <xdr:nvSpPr>
            <xdr:cNvPr id="24" name="TextBox 23">
              <a:extLst>
                <a:ext uri="{FF2B5EF4-FFF2-40B4-BE49-F238E27FC236}">
                  <a16:creationId xmlns:a16="http://schemas.microsoft.com/office/drawing/2014/main" id="{8F5C1154-F0EC-473F-90A2-6765EE9C8B50}"/>
                </a:ext>
              </a:extLst>
            </xdr:cNvPr>
            <xdr:cNvSpPr txBox="1"/>
          </xdr:nvSpPr>
          <xdr:spPr>
            <a:xfrm>
              <a:off x="9024316" y="1803031"/>
              <a:ext cx="1042416" cy="37568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n-US" sz="2400" b="0" i="0">
                  <a:solidFill>
                    <a:schemeClr val="bg1"/>
                  </a:solidFill>
                  <a:latin typeface="Cambria Math" panose="02040503050406030204" pitchFamily="18" charset="0"/>
                </a:rPr>
                <a:t>𝑝</a:t>
              </a:r>
              <a:endParaRPr lang="en-US" sz="1600">
                <a:solidFill>
                  <a:schemeClr val="bg1"/>
                </a:solidFill>
              </a:endParaRPr>
            </a:p>
          </xdr:txBody>
        </xdr:sp>
      </mc:Fallback>
    </mc:AlternateContent>
    <xdr:clientData/>
  </xdr:oneCellAnchor>
  <xdr:oneCellAnchor>
    <xdr:from>
      <xdr:col>14</xdr:col>
      <xdr:colOff>2</xdr:colOff>
      <xdr:row>5</xdr:row>
      <xdr:rowOff>126631</xdr:rowOff>
    </xdr:from>
    <xdr:ext cx="1042416" cy="37568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5" name="TextBox 24">
              <a:extLst>
                <a:ext uri="{FF2B5EF4-FFF2-40B4-BE49-F238E27FC236}">
                  <a16:creationId xmlns:a16="http://schemas.microsoft.com/office/drawing/2014/main" id="{D810E94F-C256-42A9-A8A7-C3A3ACA18C1A}"/>
                </a:ext>
              </a:extLst>
            </xdr:cNvPr>
            <xdr:cNvSpPr txBox="1"/>
          </xdr:nvSpPr>
          <xdr:spPr>
            <a:xfrm>
              <a:off x="10315577" y="1803031"/>
              <a:ext cx="1042416" cy="37568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2400" b="0" i="1">
                        <a:solidFill>
                          <a:schemeClr val="bg1"/>
                        </a:solidFill>
                        <a:latin typeface="Cambria Math" panose="02040503050406030204" pitchFamily="18" charset="0"/>
                      </a:rPr>
                      <m:t>𝑇</m:t>
                    </m:r>
                  </m:oMath>
                </m:oMathPara>
              </a14:m>
              <a:endParaRPr lang="en-US" sz="1600">
                <a:solidFill>
                  <a:schemeClr val="bg1"/>
                </a:solidFill>
              </a:endParaRPr>
            </a:p>
          </xdr:txBody>
        </xdr:sp>
      </mc:Choice>
      <mc:Fallback xmlns="">
        <xdr:sp macro="" textlink="">
          <xdr:nvSpPr>
            <xdr:cNvPr id="25" name="TextBox 24">
              <a:extLst>
                <a:ext uri="{FF2B5EF4-FFF2-40B4-BE49-F238E27FC236}">
                  <a16:creationId xmlns:a16="http://schemas.microsoft.com/office/drawing/2014/main" id="{D810E94F-C256-42A9-A8A7-C3A3ACA18C1A}"/>
                </a:ext>
              </a:extLst>
            </xdr:cNvPr>
            <xdr:cNvSpPr txBox="1"/>
          </xdr:nvSpPr>
          <xdr:spPr>
            <a:xfrm>
              <a:off x="10315577" y="1803031"/>
              <a:ext cx="1042416" cy="37568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n-US" sz="2400" b="0" i="0">
                  <a:solidFill>
                    <a:schemeClr val="bg1"/>
                  </a:solidFill>
                  <a:latin typeface="Cambria Math" panose="02040503050406030204" pitchFamily="18" charset="0"/>
                </a:rPr>
                <a:t>𝑇</a:t>
              </a:r>
              <a:endParaRPr lang="en-US" sz="1600">
                <a:solidFill>
                  <a:schemeClr val="bg1"/>
                </a:solidFill>
              </a:endParaRPr>
            </a:p>
          </xdr:txBody>
        </xdr:sp>
      </mc:Fallback>
    </mc:AlternateContent>
    <xdr:clientData/>
  </xdr:oneCellAnchor>
  <xdr:oneCellAnchor>
    <xdr:from>
      <xdr:col>15</xdr:col>
      <xdr:colOff>4142</xdr:colOff>
      <xdr:row>5</xdr:row>
      <xdr:rowOff>126631</xdr:rowOff>
    </xdr:from>
    <xdr:ext cx="1042416" cy="37568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6" name="TextBox 25">
              <a:extLst>
                <a:ext uri="{FF2B5EF4-FFF2-40B4-BE49-F238E27FC236}">
                  <a16:creationId xmlns:a16="http://schemas.microsoft.com/office/drawing/2014/main" id="{1E9CB5E7-A76B-4141-868A-050631D3D98C}"/>
                </a:ext>
              </a:extLst>
            </xdr:cNvPr>
            <xdr:cNvSpPr txBox="1"/>
          </xdr:nvSpPr>
          <xdr:spPr>
            <a:xfrm>
              <a:off x="11367467" y="1803031"/>
              <a:ext cx="1042416" cy="37568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2400" b="0" i="1">
                        <a:solidFill>
                          <a:schemeClr val="bg1"/>
                        </a:solidFill>
                        <a:latin typeface="Cambria Math" panose="02040503050406030204" pitchFamily="18" charset="0"/>
                      </a:rPr>
                      <m:t>𝑇</m:t>
                    </m:r>
                  </m:oMath>
                </m:oMathPara>
              </a14:m>
              <a:endParaRPr lang="en-US" sz="1600">
                <a:solidFill>
                  <a:schemeClr val="bg1"/>
                </a:solidFill>
              </a:endParaRPr>
            </a:p>
          </xdr:txBody>
        </xdr:sp>
      </mc:Choice>
      <mc:Fallback xmlns="">
        <xdr:sp macro="" textlink="">
          <xdr:nvSpPr>
            <xdr:cNvPr id="26" name="TextBox 25">
              <a:extLst>
                <a:ext uri="{FF2B5EF4-FFF2-40B4-BE49-F238E27FC236}">
                  <a16:creationId xmlns:a16="http://schemas.microsoft.com/office/drawing/2014/main" id="{1E9CB5E7-A76B-4141-868A-050631D3D98C}"/>
                </a:ext>
              </a:extLst>
            </xdr:cNvPr>
            <xdr:cNvSpPr txBox="1"/>
          </xdr:nvSpPr>
          <xdr:spPr>
            <a:xfrm>
              <a:off x="11367467" y="1803031"/>
              <a:ext cx="1042416" cy="37568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n-US" sz="2400" b="0" i="0">
                  <a:solidFill>
                    <a:schemeClr val="bg1"/>
                  </a:solidFill>
                  <a:latin typeface="Cambria Math" panose="02040503050406030204" pitchFamily="18" charset="0"/>
                </a:rPr>
                <a:t>𝑇</a:t>
              </a:r>
              <a:endParaRPr lang="en-US" sz="1600">
                <a:solidFill>
                  <a:schemeClr val="bg1"/>
                </a:solidFill>
              </a:endParaRPr>
            </a:p>
          </xdr:txBody>
        </xdr:sp>
      </mc:Fallback>
    </mc:AlternateContent>
    <xdr:clientData/>
  </xdr:oneCellAnchor>
  <xdr:oneCellAnchor>
    <xdr:from>
      <xdr:col>17</xdr:col>
      <xdr:colOff>5206</xdr:colOff>
      <xdr:row>5</xdr:row>
      <xdr:rowOff>126631</xdr:rowOff>
    </xdr:from>
    <xdr:ext cx="1042416" cy="37568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7" name="TextBox 26">
              <a:extLst>
                <a:ext uri="{FF2B5EF4-FFF2-40B4-BE49-F238E27FC236}">
                  <a16:creationId xmlns:a16="http://schemas.microsoft.com/office/drawing/2014/main" id="{30BFA6B7-9EC5-42EC-8C56-84E6001AEFE8}"/>
                </a:ext>
              </a:extLst>
            </xdr:cNvPr>
            <xdr:cNvSpPr txBox="1"/>
          </xdr:nvSpPr>
          <xdr:spPr>
            <a:xfrm>
              <a:off x="12663931" y="1803031"/>
              <a:ext cx="1042416" cy="37568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2400" i="1">
                            <a:solidFill>
                              <a:schemeClr val="bg1"/>
                            </a:solidFill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2400" b="0" i="1">
                            <a:solidFill>
                              <a:schemeClr val="bg1"/>
                            </a:solidFill>
                            <a:latin typeface="Cambria Math" panose="02040503050406030204" pitchFamily="18" charset="0"/>
                          </a:rPr>
                          <m:t>𝐸</m:t>
                        </m:r>
                      </m:e>
                      <m:sub>
                        <m:r>
                          <a:rPr lang="en-US" sz="2400" b="0" i="1">
                            <a:solidFill>
                              <a:schemeClr val="bg1"/>
                            </a:solidFill>
                            <a:latin typeface="Cambria Math" panose="02040503050406030204" pitchFamily="18" charset="0"/>
                          </a:rPr>
                          <m:t>𝐾</m:t>
                        </m:r>
                      </m:sub>
                    </m:sSub>
                  </m:oMath>
                </m:oMathPara>
              </a14:m>
              <a:endParaRPr lang="en-US" sz="2400">
                <a:solidFill>
                  <a:schemeClr val="bg1"/>
                </a:solidFill>
              </a:endParaRPr>
            </a:p>
          </xdr:txBody>
        </xdr:sp>
      </mc:Choice>
      <mc:Fallback xmlns="">
        <xdr:sp macro="" textlink="">
          <xdr:nvSpPr>
            <xdr:cNvPr id="27" name="TextBox 26">
              <a:extLst>
                <a:ext uri="{FF2B5EF4-FFF2-40B4-BE49-F238E27FC236}">
                  <a16:creationId xmlns:a16="http://schemas.microsoft.com/office/drawing/2014/main" id="{30BFA6B7-9EC5-42EC-8C56-84E6001AEFE8}"/>
                </a:ext>
              </a:extLst>
            </xdr:cNvPr>
            <xdr:cNvSpPr txBox="1"/>
          </xdr:nvSpPr>
          <xdr:spPr>
            <a:xfrm>
              <a:off x="12663931" y="1803031"/>
              <a:ext cx="1042416" cy="37568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2400" b="0" i="0">
                  <a:solidFill>
                    <a:schemeClr val="bg1"/>
                  </a:solidFill>
                  <a:latin typeface="Cambria Math" panose="02040503050406030204" pitchFamily="18" charset="0"/>
                </a:rPr>
                <a:t>𝐸_𝐾</a:t>
              </a:r>
              <a:endParaRPr lang="en-US" sz="2400">
                <a:solidFill>
                  <a:schemeClr val="bg1"/>
                </a:solidFill>
              </a:endParaRPr>
            </a:p>
          </xdr:txBody>
        </xdr:sp>
      </mc:Fallback>
    </mc:AlternateContent>
    <xdr:clientData/>
  </xdr:oneCellAnchor>
  <xdr:oneCellAnchor>
    <xdr:from>
      <xdr:col>18</xdr:col>
      <xdr:colOff>6448</xdr:colOff>
      <xdr:row>5</xdr:row>
      <xdr:rowOff>126631</xdr:rowOff>
    </xdr:from>
    <xdr:ext cx="1042416" cy="37568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8" name="TextBox 27">
              <a:extLst>
                <a:ext uri="{FF2B5EF4-FFF2-40B4-BE49-F238E27FC236}">
                  <a16:creationId xmlns:a16="http://schemas.microsoft.com/office/drawing/2014/main" id="{CF60B8D2-9F05-413C-8395-1AA6DFEA6743}"/>
                </a:ext>
              </a:extLst>
            </xdr:cNvPr>
            <xdr:cNvSpPr txBox="1"/>
          </xdr:nvSpPr>
          <xdr:spPr>
            <a:xfrm>
              <a:off x="13712923" y="1803031"/>
              <a:ext cx="1042416" cy="37568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2400" i="1">
                            <a:solidFill>
                              <a:schemeClr val="bg1"/>
                            </a:solidFill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2400" b="0" i="1">
                            <a:solidFill>
                              <a:schemeClr val="bg1"/>
                            </a:solidFill>
                            <a:latin typeface="Cambria Math" panose="02040503050406030204" pitchFamily="18" charset="0"/>
                          </a:rPr>
                          <m:t>𝐸</m:t>
                        </m:r>
                      </m:e>
                      <m:sub>
                        <m:r>
                          <a:rPr lang="en-US" sz="2400" b="0" i="1">
                            <a:solidFill>
                              <a:schemeClr val="bg1"/>
                            </a:solidFill>
                            <a:latin typeface="Cambria Math" panose="02040503050406030204" pitchFamily="18" charset="0"/>
                          </a:rPr>
                          <m:t>𝐾</m:t>
                        </m:r>
                      </m:sub>
                    </m:sSub>
                  </m:oMath>
                </m:oMathPara>
              </a14:m>
              <a:endParaRPr lang="en-US" sz="2400">
                <a:solidFill>
                  <a:schemeClr val="bg1"/>
                </a:solidFill>
              </a:endParaRPr>
            </a:p>
          </xdr:txBody>
        </xdr:sp>
      </mc:Choice>
      <mc:Fallback xmlns="">
        <xdr:sp macro="" textlink="">
          <xdr:nvSpPr>
            <xdr:cNvPr id="28" name="TextBox 27">
              <a:extLst>
                <a:ext uri="{FF2B5EF4-FFF2-40B4-BE49-F238E27FC236}">
                  <a16:creationId xmlns:a16="http://schemas.microsoft.com/office/drawing/2014/main" id="{CF60B8D2-9F05-413C-8395-1AA6DFEA6743}"/>
                </a:ext>
              </a:extLst>
            </xdr:cNvPr>
            <xdr:cNvSpPr txBox="1"/>
          </xdr:nvSpPr>
          <xdr:spPr>
            <a:xfrm>
              <a:off x="13712923" y="1803031"/>
              <a:ext cx="1042416" cy="37568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2400" b="0" i="0">
                  <a:solidFill>
                    <a:schemeClr val="bg1"/>
                  </a:solidFill>
                  <a:latin typeface="Cambria Math" panose="02040503050406030204" pitchFamily="18" charset="0"/>
                </a:rPr>
                <a:t>𝐸_𝐾</a:t>
              </a:r>
              <a:endParaRPr lang="en-US" sz="2400">
                <a:solidFill>
                  <a:schemeClr val="bg1"/>
                </a:solidFill>
              </a:endParaRPr>
            </a:p>
          </xdr:txBody>
        </xdr:sp>
      </mc:Fallback>
    </mc:AlternateContent>
    <xdr:clientData/>
  </xdr:oneCellAnchor>
  <xdr:twoCellAnchor>
    <xdr:from>
      <xdr:col>23</xdr:col>
      <xdr:colOff>556883</xdr:colOff>
      <xdr:row>4</xdr:row>
      <xdr:rowOff>204108</xdr:rowOff>
    </xdr:from>
    <xdr:to>
      <xdr:col>23</xdr:col>
      <xdr:colOff>1064883</xdr:colOff>
      <xdr:row>5</xdr:row>
      <xdr:rowOff>240571</xdr:rowOff>
    </xdr:to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52BE0FE8-D456-453E-AF46-C1A5F80E3E02}"/>
            </a:ext>
          </a:extLst>
        </xdr:cNvPr>
        <xdr:cNvSpPr txBox="1"/>
      </xdr:nvSpPr>
      <xdr:spPr>
        <a:xfrm>
          <a:off x="18702008" y="1651908"/>
          <a:ext cx="508000" cy="26506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/>
            <a:t>x 2</a:t>
          </a:r>
        </a:p>
      </xdr:txBody>
    </xdr:sp>
    <xdr:clientData/>
  </xdr:twoCellAnchor>
  <xdr:twoCellAnchor>
    <xdr:from>
      <xdr:col>23</xdr:col>
      <xdr:colOff>556883</xdr:colOff>
      <xdr:row>5</xdr:row>
      <xdr:rowOff>300299</xdr:rowOff>
    </xdr:from>
    <xdr:to>
      <xdr:col>23</xdr:col>
      <xdr:colOff>1064883</xdr:colOff>
      <xdr:row>5</xdr:row>
      <xdr:rowOff>564883</xdr:rowOff>
    </xdr:to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D91A5F57-7F0B-4AE0-AADF-06534A2546AB}"/>
            </a:ext>
          </a:extLst>
        </xdr:cNvPr>
        <xdr:cNvSpPr txBox="1"/>
      </xdr:nvSpPr>
      <xdr:spPr>
        <a:xfrm>
          <a:off x="18702008" y="1976699"/>
          <a:ext cx="508000" cy="26458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/>
            <a:t>x 1</a:t>
          </a:r>
        </a:p>
      </xdr:txBody>
    </xdr:sp>
    <xdr:clientData/>
  </xdr:twoCellAnchor>
  <xdr:oneCellAnchor>
    <xdr:from>
      <xdr:col>5</xdr:col>
      <xdr:colOff>3176</xdr:colOff>
      <xdr:row>6</xdr:row>
      <xdr:rowOff>96237</xdr:rowOff>
    </xdr:from>
    <xdr:ext cx="1044574" cy="64008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1" name="TextBox 30">
              <a:extLst>
                <a:ext uri="{FF2B5EF4-FFF2-40B4-BE49-F238E27FC236}">
                  <a16:creationId xmlns:a16="http://schemas.microsoft.com/office/drawing/2014/main" id="{41C495F9-9DE9-4AA2-91B2-DBC0D6EE3DEA}"/>
                </a:ext>
              </a:extLst>
            </xdr:cNvPr>
            <xdr:cNvSpPr txBox="1"/>
          </xdr:nvSpPr>
          <xdr:spPr>
            <a:xfrm>
              <a:off x="3289301" y="2401287"/>
              <a:ext cx="1044574" cy="64008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>
              <a:noAutofit/>
            </a:bodyPr>
            <a:lstStyle/>
            <a:p>
              <a:pPr algn="ctr"/>
              <a14:m>
                <m:oMathPara xmlns:m="http://schemas.openxmlformats.org/officeDocument/2006/math">
                  <m:oMathParaPr>
                    <m:jc m:val="center"/>
                  </m:oMathParaPr>
                  <m:oMath xmlns:m="http://schemas.openxmlformats.org/officeDocument/2006/math">
                    <m:r>
                      <a:rPr lang="en-US" sz="1400" b="0" i="1">
                        <a:solidFill>
                          <a:schemeClr val="bg1"/>
                        </a:solidFill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 </m:t>
                    </m:r>
                    <m:f>
                      <m:fPr>
                        <m:ctrlPr>
                          <a:rPr lang="en-US" sz="1400" b="0" i="1">
                            <a:solidFill>
                              <a:schemeClr val="bg1"/>
                            </a:solidFill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en-US" sz="1400" b="0" i="1">
                                <a:solidFill>
                                  <a:schemeClr val="bg1"/>
                                </a:solidFill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en-US" sz="1400" b="0" i="1">
                                <a:solidFill>
                                  <a:schemeClr val="bg1"/>
                                </a:solidFill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𝑙</m:t>
                            </m:r>
                          </m:e>
                          <m:sub>
                            <m:r>
                              <a:rPr lang="en-US" sz="1400" b="0" i="1">
                                <a:solidFill>
                                  <a:schemeClr val="bg1"/>
                                </a:solidFill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𝑃</m:t>
                            </m:r>
                          </m:sub>
                        </m:sSub>
                      </m:num>
                      <m:den>
                        <m:sSub>
                          <m:sSubPr>
                            <m:ctrlPr>
                              <a:rPr lang="en-US" sz="1400" b="0" i="1">
                                <a:solidFill>
                                  <a:schemeClr val="bg1"/>
                                </a:solidFill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en-US" sz="1400" b="0" i="1">
                                <a:solidFill>
                                  <a:schemeClr val="bg1"/>
                                </a:solidFill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𝛽</m:t>
                            </m:r>
                          </m:e>
                          <m:sub>
                            <m:r>
                              <a:rPr lang="en-US" sz="1400" b="0" i="1">
                                <a:solidFill>
                                  <a:schemeClr val="bg1"/>
                                </a:solidFill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ƛ</m:t>
                            </m:r>
                          </m:sub>
                        </m:sSub>
                      </m:den>
                    </m:f>
                  </m:oMath>
                </m:oMathPara>
              </a14:m>
              <a:endParaRPr lang="en-US" sz="1400">
                <a:solidFill>
                  <a:schemeClr val="bg1"/>
                </a:solidFill>
                <a:latin typeface="Cambria Math" panose="02040503050406030204" pitchFamily="18" charset="0"/>
                <a:ea typeface="Cambria Math" panose="02040503050406030204" pitchFamily="18" charset="0"/>
              </a:endParaRPr>
            </a:p>
          </xdr:txBody>
        </xdr:sp>
      </mc:Choice>
      <mc:Fallback xmlns="">
        <xdr:sp macro="" textlink="">
          <xdr:nvSpPr>
            <xdr:cNvPr id="31" name="TextBox 30">
              <a:extLst>
                <a:ext uri="{FF2B5EF4-FFF2-40B4-BE49-F238E27FC236}">
                  <a16:creationId xmlns:a16="http://schemas.microsoft.com/office/drawing/2014/main" id="{41C495F9-9DE9-4AA2-91B2-DBC0D6EE3DEA}"/>
                </a:ext>
              </a:extLst>
            </xdr:cNvPr>
            <xdr:cNvSpPr txBox="1"/>
          </xdr:nvSpPr>
          <xdr:spPr>
            <a:xfrm>
              <a:off x="3289301" y="2401287"/>
              <a:ext cx="1044574" cy="64008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>
              <a:noAutofit/>
            </a:bodyPr>
            <a:lstStyle/>
            <a:p>
              <a:pPr algn="ctr"/>
              <a:r>
                <a:rPr lang="en-US" sz="1400" b="0" i="0">
                  <a:solidFill>
                    <a:schemeClr val="bg1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  𝑙_𝑃/𝛽_ƛ </a:t>
              </a:r>
              <a:endParaRPr lang="en-US" sz="1400">
                <a:solidFill>
                  <a:schemeClr val="bg1"/>
                </a:solidFill>
                <a:latin typeface="Cambria Math" panose="02040503050406030204" pitchFamily="18" charset="0"/>
                <a:ea typeface="Cambria Math" panose="02040503050406030204" pitchFamily="18" charset="0"/>
              </a:endParaRPr>
            </a:p>
          </xdr:txBody>
        </xdr:sp>
      </mc:Fallback>
    </mc:AlternateContent>
    <xdr:clientData/>
  </xdr:oneCellAnchor>
  <xdr:oneCellAnchor>
    <xdr:from>
      <xdr:col>12</xdr:col>
      <xdr:colOff>616933</xdr:colOff>
      <xdr:row>19</xdr:row>
      <xdr:rowOff>214662</xdr:rowOff>
    </xdr:from>
    <xdr:ext cx="270144" cy="52916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2" name="TextBox 31">
              <a:extLst>
                <a:ext uri="{FF2B5EF4-FFF2-40B4-BE49-F238E27FC236}">
                  <a16:creationId xmlns:a16="http://schemas.microsoft.com/office/drawing/2014/main" id="{25AA5A9F-7597-4D03-8ECE-9105D35A1DB6}"/>
                </a:ext>
              </a:extLst>
            </xdr:cNvPr>
            <xdr:cNvSpPr txBox="1"/>
          </xdr:nvSpPr>
          <xdr:spPr>
            <a:xfrm>
              <a:off x="9637108" y="6777387"/>
              <a:ext cx="270144" cy="5291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>
              <a:noAutofit/>
            </a:bodyPr>
            <a:lstStyle/>
            <a:p>
              <a:pPr algn="ctr"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2400" b="0" i="1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=</m:t>
                    </m:r>
                  </m:oMath>
                </m:oMathPara>
              </a14:m>
              <a:endParaRPr lang="en-US" sz="2400">
                <a:solidFill>
                  <a:schemeClr val="tx1">
                    <a:lumMod val="75000"/>
                    <a:lumOff val="25000"/>
                  </a:schemeClr>
                </a:solidFill>
                <a:latin typeface="Cambria Math" panose="02040503050406030204" pitchFamily="18" charset="0"/>
                <a:ea typeface="Cambria Math" panose="02040503050406030204" pitchFamily="18" charset="0"/>
              </a:endParaRPr>
            </a:p>
          </xdr:txBody>
        </xdr:sp>
      </mc:Choice>
      <mc:Fallback xmlns="">
        <xdr:sp macro="" textlink="">
          <xdr:nvSpPr>
            <xdr:cNvPr id="32" name="TextBox 31">
              <a:extLst>
                <a:ext uri="{FF2B5EF4-FFF2-40B4-BE49-F238E27FC236}">
                  <a16:creationId xmlns:a16="http://schemas.microsoft.com/office/drawing/2014/main" id="{25AA5A9F-7597-4D03-8ECE-9105D35A1DB6}"/>
                </a:ext>
              </a:extLst>
            </xdr:cNvPr>
            <xdr:cNvSpPr txBox="1"/>
          </xdr:nvSpPr>
          <xdr:spPr>
            <a:xfrm>
              <a:off x="9637108" y="6777387"/>
              <a:ext cx="270144" cy="5291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>
              <a:noAutofit/>
            </a:bodyPr>
            <a:lstStyle/>
            <a:p>
              <a:pPr algn="ctr"/>
              <a:r>
                <a:rPr lang="en-US" sz="2400" b="0" i="0">
                  <a:solidFill>
                    <a:schemeClr val="tx1">
                      <a:lumMod val="75000"/>
                      <a:lumOff val="25000"/>
                    </a:schemeClr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=</a:t>
              </a:r>
              <a:endParaRPr lang="en-US" sz="2400">
                <a:solidFill>
                  <a:schemeClr val="tx1">
                    <a:lumMod val="75000"/>
                    <a:lumOff val="25000"/>
                  </a:schemeClr>
                </a:solidFill>
                <a:latin typeface="Cambria Math" panose="02040503050406030204" pitchFamily="18" charset="0"/>
                <a:ea typeface="Cambria Math" panose="02040503050406030204" pitchFamily="18" charset="0"/>
              </a:endParaRPr>
            </a:p>
          </xdr:txBody>
        </xdr:sp>
      </mc:Fallback>
    </mc:AlternateContent>
    <xdr:clientData/>
  </xdr:oneCellAnchor>
  <xdr:oneCellAnchor>
    <xdr:from>
      <xdr:col>14</xdr:col>
      <xdr:colOff>199757</xdr:colOff>
      <xdr:row>19</xdr:row>
      <xdr:rowOff>214662</xdr:rowOff>
    </xdr:from>
    <xdr:ext cx="270144" cy="52916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3" name="TextBox 32">
              <a:extLst>
                <a:ext uri="{FF2B5EF4-FFF2-40B4-BE49-F238E27FC236}">
                  <a16:creationId xmlns:a16="http://schemas.microsoft.com/office/drawing/2014/main" id="{DED2FF94-5FF8-40D9-A4B0-24047D3098FF}"/>
                </a:ext>
              </a:extLst>
            </xdr:cNvPr>
            <xdr:cNvSpPr txBox="1"/>
          </xdr:nvSpPr>
          <xdr:spPr>
            <a:xfrm>
              <a:off x="10515332" y="6777387"/>
              <a:ext cx="270144" cy="5291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>
              <a:noAutofit/>
            </a:bodyPr>
            <a:lstStyle/>
            <a:p>
              <a:pPr algn="ctr"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2400" b="0" i="1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=</m:t>
                    </m:r>
                  </m:oMath>
                </m:oMathPara>
              </a14:m>
              <a:endParaRPr lang="en-US" sz="2400">
                <a:solidFill>
                  <a:schemeClr val="tx1">
                    <a:lumMod val="75000"/>
                    <a:lumOff val="25000"/>
                  </a:schemeClr>
                </a:solidFill>
                <a:latin typeface="Cambria Math" panose="02040503050406030204" pitchFamily="18" charset="0"/>
                <a:ea typeface="Cambria Math" panose="02040503050406030204" pitchFamily="18" charset="0"/>
              </a:endParaRPr>
            </a:p>
          </xdr:txBody>
        </xdr:sp>
      </mc:Choice>
      <mc:Fallback xmlns="">
        <xdr:sp macro="" textlink="">
          <xdr:nvSpPr>
            <xdr:cNvPr id="33" name="TextBox 32">
              <a:extLst>
                <a:ext uri="{FF2B5EF4-FFF2-40B4-BE49-F238E27FC236}">
                  <a16:creationId xmlns:a16="http://schemas.microsoft.com/office/drawing/2014/main" id="{DED2FF94-5FF8-40D9-A4B0-24047D3098FF}"/>
                </a:ext>
              </a:extLst>
            </xdr:cNvPr>
            <xdr:cNvSpPr txBox="1"/>
          </xdr:nvSpPr>
          <xdr:spPr>
            <a:xfrm>
              <a:off x="10515332" y="6777387"/>
              <a:ext cx="270144" cy="5291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>
              <a:noAutofit/>
            </a:bodyPr>
            <a:lstStyle/>
            <a:p>
              <a:pPr algn="ctr"/>
              <a:r>
                <a:rPr lang="en-US" sz="2400" b="0" i="0">
                  <a:solidFill>
                    <a:schemeClr val="tx1">
                      <a:lumMod val="75000"/>
                      <a:lumOff val="25000"/>
                    </a:schemeClr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=</a:t>
              </a:r>
              <a:endParaRPr lang="en-US" sz="2400">
                <a:solidFill>
                  <a:schemeClr val="tx1">
                    <a:lumMod val="75000"/>
                    <a:lumOff val="25000"/>
                  </a:schemeClr>
                </a:solidFill>
                <a:latin typeface="Cambria Math" panose="02040503050406030204" pitchFamily="18" charset="0"/>
                <a:ea typeface="Cambria Math" panose="02040503050406030204" pitchFamily="18" charset="0"/>
              </a:endParaRPr>
            </a:p>
          </xdr:txBody>
        </xdr:sp>
      </mc:Fallback>
    </mc:AlternateContent>
    <xdr:clientData/>
  </xdr:oneCellAnchor>
  <xdr:oneCellAnchor>
    <xdr:from>
      <xdr:col>15</xdr:col>
      <xdr:colOff>415656</xdr:colOff>
      <xdr:row>19</xdr:row>
      <xdr:rowOff>214662</xdr:rowOff>
    </xdr:from>
    <xdr:ext cx="270144" cy="52916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4" name="TextBox 33">
              <a:extLst>
                <a:ext uri="{FF2B5EF4-FFF2-40B4-BE49-F238E27FC236}">
                  <a16:creationId xmlns:a16="http://schemas.microsoft.com/office/drawing/2014/main" id="{33F49F7F-3985-4E74-80D0-75327CBF953F}"/>
                </a:ext>
              </a:extLst>
            </xdr:cNvPr>
            <xdr:cNvSpPr txBox="1"/>
          </xdr:nvSpPr>
          <xdr:spPr>
            <a:xfrm>
              <a:off x="11778981" y="6777387"/>
              <a:ext cx="270144" cy="5291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>
              <a:noAutofit/>
            </a:bodyPr>
            <a:lstStyle/>
            <a:p>
              <a:pPr algn="ctr"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2400" b="0" i="1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=</m:t>
                    </m:r>
                  </m:oMath>
                </m:oMathPara>
              </a14:m>
              <a:endParaRPr lang="en-US" sz="2400">
                <a:solidFill>
                  <a:schemeClr val="tx1">
                    <a:lumMod val="75000"/>
                    <a:lumOff val="25000"/>
                  </a:schemeClr>
                </a:solidFill>
                <a:latin typeface="Cambria Math" panose="02040503050406030204" pitchFamily="18" charset="0"/>
                <a:ea typeface="Cambria Math" panose="02040503050406030204" pitchFamily="18" charset="0"/>
              </a:endParaRPr>
            </a:p>
          </xdr:txBody>
        </xdr:sp>
      </mc:Choice>
      <mc:Fallback xmlns="">
        <xdr:sp macro="" textlink="">
          <xdr:nvSpPr>
            <xdr:cNvPr id="34" name="TextBox 33">
              <a:extLst>
                <a:ext uri="{FF2B5EF4-FFF2-40B4-BE49-F238E27FC236}">
                  <a16:creationId xmlns:a16="http://schemas.microsoft.com/office/drawing/2014/main" id="{33F49F7F-3985-4E74-80D0-75327CBF953F}"/>
                </a:ext>
              </a:extLst>
            </xdr:cNvPr>
            <xdr:cNvSpPr txBox="1"/>
          </xdr:nvSpPr>
          <xdr:spPr>
            <a:xfrm>
              <a:off x="11778981" y="6777387"/>
              <a:ext cx="270144" cy="5291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>
              <a:noAutofit/>
            </a:bodyPr>
            <a:lstStyle/>
            <a:p>
              <a:pPr algn="ctr"/>
              <a:r>
                <a:rPr lang="en-US" sz="2400" b="0" i="0">
                  <a:solidFill>
                    <a:schemeClr val="tx1">
                      <a:lumMod val="75000"/>
                      <a:lumOff val="25000"/>
                    </a:schemeClr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=</a:t>
              </a:r>
              <a:endParaRPr lang="en-US" sz="2400">
                <a:solidFill>
                  <a:schemeClr val="tx1">
                    <a:lumMod val="75000"/>
                    <a:lumOff val="25000"/>
                  </a:schemeClr>
                </a:solidFill>
                <a:latin typeface="Cambria Math" panose="02040503050406030204" pitchFamily="18" charset="0"/>
                <a:ea typeface="Cambria Math" panose="02040503050406030204" pitchFamily="18" charset="0"/>
              </a:endParaRPr>
            </a:p>
          </xdr:txBody>
        </xdr:sp>
      </mc:Fallback>
    </mc:AlternateContent>
    <xdr:clientData/>
  </xdr:oneCellAnchor>
  <xdr:oneCellAnchor>
    <xdr:from>
      <xdr:col>20</xdr:col>
      <xdr:colOff>2350</xdr:colOff>
      <xdr:row>5</xdr:row>
      <xdr:rowOff>126631</xdr:rowOff>
    </xdr:from>
    <xdr:ext cx="1042416" cy="37568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5" name="TextBox 34">
              <a:extLst>
                <a:ext uri="{FF2B5EF4-FFF2-40B4-BE49-F238E27FC236}">
                  <a16:creationId xmlns:a16="http://schemas.microsoft.com/office/drawing/2014/main" id="{0BAE5ECA-4A57-43F3-B7A8-FD9FCB66E6F8}"/>
                </a:ext>
              </a:extLst>
            </xdr:cNvPr>
            <xdr:cNvSpPr txBox="1"/>
          </xdr:nvSpPr>
          <xdr:spPr>
            <a:xfrm>
              <a:off x="15004225" y="1803031"/>
              <a:ext cx="1042416" cy="37568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2400" i="1">
                        <a:solidFill>
                          <a:schemeClr val="bg1"/>
                        </a:solidFill>
                        <a:latin typeface="Cambria Math" panose="02040503050406030204" pitchFamily="18" charset="0"/>
                      </a:rPr>
                      <m:t>ƛ</m:t>
                    </m:r>
                    <m:r>
                      <a:rPr lang="en-US" sz="2400" b="0" i="1">
                        <a:solidFill>
                          <a:schemeClr val="bg1"/>
                        </a:solidFill>
                        <a:latin typeface="Cambria Math" panose="02040503050406030204" pitchFamily="18" charset="0"/>
                      </a:rPr>
                      <m:t>𝑚</m:t>
                    </m:r>
                  </m:oMath>
                </m:oMathPara>
              </a14:m>
              <a:endParaRPr lang="en-US" sz="1600">
                <a:solidFill>
                  <a:schemeClr val="bg1"/>
                </a:solidFill>
              </a:endParaRPr>
            </a:p>
          </xdr:txBody>
        </xdr:sp>
      </mc:Choice>
      <mc:Fallback xmlns="">
        <xdr:sp macro="" textlink="">
          <xdr:nvSpPr>
            <xdr:cNvPr id="35" name="TextBox 34">
              <a:extLst>
                <a:ext uri="{FF2B5EF4-FFF2-40B4-BE49-F238E27FC236}">
                  <a16:creationId xmlns:a16="http://schemas.microsoft.com/office/drawing/2014/main" id="{0BAE5ECA-4A57-43F3-B7A8-FD9FCB66E6F8}"/>
                </a:ext>
              </a:extLst>
            </xdr:cNvPr>
            <xdr:cNvSpPr txBox="1"/>
          </xdr:nvSpPr>
          <xdr:spPr>
            <a:xfrm>
              <a:off x="15004225" y="1803031"/>
              <a:ext cx="1042416" cy="37568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2400" i="0">
                  <a:solidFill>
                    <a:schemeClr val="bg1"/>
                  </a:solidFill>
                  <a:latin typeface="Cambria Math" panose="02040503050406030204" pitchFamily="18" charset="0"/>
                </a:rPr>
                <a:t>ƛ</a:t>
              </a:r>
              <a:r>
                <a:rPr lang="en-US" sz="2400" b="0" i="0">
                  <a:solidFill>
                    <a:schemeClr val="bg1"/>
                  </a:solidFill>
                  <a:latin typeface="Cambria Math" panose="02040503050406030204" pitchFamily="18" charset="0"/>
                </a:rPr>
                <a:t>𝑚</a:t>
              </a:r>
              <a:endParaRPr lang="en-US" sz="1600">
                <a:solidFill>
                  <a:schemeClr val="bg1"/>
                </a:solidFill>
              </a:endParaRPr>
            </a:p>
          </xdr:txBody>
        </xdr:sp>
      </mc:Fallback>
    </mc:AlternateContent>
    <xdr:clientData/>
  </xdr:oneCellAnchor>
  <xdr:oneCellAnchor>
    <xdr:from>
      <xdr:col>21</xdr:col>
      <xdr:colOff>10269</xdr:colOff>
      <xdr:row>5</xdr:row>
      <xdr:rowOff>126631</xdr:rowOff>
    </xdr:from>
    <xdr:ext cx="1042416" cy="37568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6" name="TextBox 35">
              <a:extLst>
                <a:ext uri="{FF2B5EF4-FFF2-40B4-BE49-F238E27FC236}">
                  <a16:creationId xmlns:a16="http://schemas.microsoft.com/office/drawing/2014/main" id="{BDCC1011-A8C4-40C5-A67E-8B44332F2BFD}"/>
                </a:ext>
              </a:extLst>
            </xdr:cNvPr>
            <xdr:cNvSpPr txBox="1"/>
          </xdr:nvSpPr>
          <xdr:spPr>
            <a:xfrm>
              <a:off x="16059894" y="1803031"/>
              <a:ext cx="1042416" cy="37568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2400" i="1">
                        <a:solidFill>
                          <a:schemeClr val="bg1"/>
                        </a:solidFill>
                        <a:latin typeface="Cambria Math" panose="02040503050406030204" pitchFamily="18" charset="0"/>
                      </a:rPr>
                      <m:t>ƛ</m:t>
                    </m:r>
                    <m:r>
                      <a:rPr lang="en-US" sz="2400" b="0" i="1">
                        <a:solidFill>
                          <a:schemeClr val="bg1"/>
                        </a:solidFill>
                        <a:latin typeface="Cambria Math" panose="02040503050406030204" pitchFamily="18" charset="0"/>
                      </a:rPr>
                      <m:t>𝑝</m:t>
                    </m:r>
                  </m:oMath>
                </m:oMathPara>
              </a14:m>
              <a:endParaRPr lang="en-US" sz="1600">
                <a:solidFill>
                  <a:schemeClr val="bg1"/>
                </a:solidFill>
              </a:endParaRPr>
            </a:p>
          </xdr:txBody>
        </xdr:sp>
      </mc:Choice>
      <mc:Fallback xmlns="">
        <xdr:sp macro="" textlink="">
          <xdr:nvSpPr>
            <xdr:cNvPr id="36" name="TextBox 35">
              <a:extLst>
                <a:ext uri="{FF2B5EF4-FFF2-40B4-BE49-F238E27FC236}">
                  <a16:creationId xmlns:a16="http://schemas.microsoft.com/office/drawing/2014/main" id="{BDCC1011-A8C4-40C5-A67E-8B44332F2BFD}"/>
                </a:ext>
              </a:extLst>
            </xdr:cNvPr>
            <xdr:cNvSpPr txBox="1"/>
          </xdr:nvSpPr>
          <xdr:spPr>
            <a:xfrm>
              <a:off x="16059894" y="1803031"/>
              <a:ext cx="1042416" cy="37568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2400" i="0">
                  <a:solidFill>
                    <a:schemeClr val="bg1"/>
                  </a:solidFill>
                  <a:latin typeface="Cambria Math" panose="02040503050406030204" pitchFamily="18" charset="0"/>
                </a:rPr>
                <a:t>ƛ</a:t>
              </a:r>
              <a:r>
                <a:rPr lang="en-US" sz="2400" b="0" i="0">
                  <a:solidFill>
                    <a:schemeClr val="bg1"/>
                  </a:solidFill>
                  <a:latin typeface="Cambria Math" panose="02040503050406030204" pitchFamily="18" charset="0"/>
                </a:rPr>
                <a:t>𝑝</a:t>
              </a:r>
              <a:endParaRPr lang="en-US" sz="1600">
                <a:solidFill>
                  <a:schemeClr val="bg1"/>
                </a:solidFill>
              </a:endParaRPr>
            </a:p>
          </xdr:txBody>
        </xdr:sp>
      </mc:Fallback>
    </mc:AlternateContent>
    <xdr:clientData/>
  </xdr:oneCellAnchor>
  <xdr:oneCellAnchor>
    <xdr:from>
      <xdr:col>22</xdr:col>
      <xdr:colOff>6443</xdr:colOff>
      <xdr:row>5</xdr:row>
      <xdr:rowOff>126631</xdr:rowOff>
    </xdr:from>
    <xdr:ext cx="1042416" cy="37568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7" name="TextBox 36">
              <a:extLst>
                <a:ext uri="{FF2B5EF4-FFF2-40B4-BE49-F238E27FC236}">
                  <a16:creationId xmlns:a16="http://schemas.microsoft.com/office/drawing/2014/main" id="{225A45BA-AE7F-414F-BD71-4DCC0852A9CE}"/>
                </a:ext>
              </a:extLst>
            </xdr:cNvPr>
            <xdr:cNvSpPr txBox="1"/>
          </xdr:nvSpPr>
          <xdr:spPr>
            <a:xfrm>
              <a:off x="17103818" y="1803031"/>
              <a:ext cx="1042416" cy="37568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2400" b="0" i="1">
                        <a:solidFill>
                          <a:schemeClr val="bg1"/>
                        </a:solidFill>
                        <a:latin typeface="Cambria Math" panose="02040503050406030204" pitchFamily="18" charset="0"/>
                      </a:rPr>
                      <m:t>𝑇</m:t>
                    </m:r>
                    <m:sSup>
                      <m:sSupPr>
                        <m:ctrlPr>
                          <a:rPr lang="en-US" sz="2400" b="0" i="1">
                            <a:solidFill>
                              <a:schemeClr val="bg1"/>
                            </a:solidFill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lang="en-US" sz="2400" b="0" i="1">
                            <a:solidFill>
                              <a:schemeClr val="bg1"/>
                            </a:solidFill>
                            <a:latin typeface="Cambria Math" panose="02040503050406030204" pitchFamily="18" charset="0"/>
                          </a:rPr>
                          <m:t>𝐸</m:t>
                        </m:r>
                      </m:e>
                      <m:sup>
                        <m:r>
                          <a:rPr lang="en-US" sz="2400" b="0" i="1">
                            <a:solidFill>
                              <a:schemeClr val="bg1"/>
                            </a:solidFill>
                            <a:latin typeface="Cambria Math" panose="02040503050406030204" pitchFamily="18" charset="0"/>
                          </a:rPr>
                          <m:t>∗</m:t>
                        </m:r>
                      </m:sup>
                    </m:sSup>
                  </m:oMath>
                </m:oMathPara>
              </a14:m>
              <a:endParaRPr lang="en-US" sz="1600">
                <a:solidFill>
                  <a:schemeClr val="bg1"/>
                </a:solidFill>
              </a:endParaRPr>
            </a:p>
          </xdr:txBody>
        </xdr:sp>
      </mc:Choice>
      <mc:Fallback xmlns="">
        <xdr:sp macro="" textlink="">
          <xdr:nvSpPr>
            <xdr:cNvPr id="37" name="TextBox 36">
              <a:extLst>
                <a:ext uri="{FF2B5EF4-FFF2-40B4-BE49-F238E27FC236}">
                  <a16:creationId xmlns:a16="http://schemas.microsoft.com/office/drawing/2014/main" id="{225A45BA-AE7F-414F-BD71-4DCC0852A9CE}"/>
                </a:ext>
              </a:extLst>
            </xdr:cNvPr>
            <xdr:cNvSpPr txBox="1"/>
          </xdr:nvSpPr>
          <xdr:spPr>
            <a:xfrm>
              <a:off x="17103818" y="1803031"/>
              <a:ext cx="1042416" cy="37568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n-US" sz="2400" b="0" i="0">
                  <a:solidFill>
                    <a:schemeClr val="bg1"/>
                  </a:solidFill>
                  <a:latin typeface="Cambria Math" panose="02040503050406030204" pitchFamily="18" charset="0"/>
                </a:rPr>
                <a:t>𝑇𝐸^∗</a:t>
              </a:r>
              <a:endParaRPr lang="en-US" sz="1600">
                <a:solidFill>
                  <a:schemeClr val="bg1"/>
                </a:solidFill>
              </a:endParaRPr>
            </a:p>
          </xdr:txBody>
        </xdr:sp>
      </mc:Fallback>
    </mc:AlternateContent>
    <xdr:clientData/>
  </xdr:oneCellAnchor>
  <xdr:twoCellAnchor>
    <xdr:from>
      <xdr:col>23</xdr:col>
      <xdr:colOff>63500</xdr:colOff>
      <xdr:row>5</xdr:row>
      <xdr:rowOff>95247</xdr:rowOff>
    </xdr:from>
    <xdr:to>
      <xdr:col>23</xdr:col>
      <xdr:colOff>264584</xdr:colOff>
      <xdr:row>5</xdr:row>
      <xdr:rowOff>552447</xdr:rowOff>
    </xdr:to>
    <xdr:sp macro="" textlink="">
      <xdr:nvSpPr>
        <xdr:cNvPr id="38" name="Left Brace 37">
          <a:extLst>
            <a:ext uri="{FF2B5EF4-FFF2-40B4-BE49-F238E27FC236}">
              <a16:creationId xmlns:a16="http://schemas.microsoft.com/office/drawing/2014/main" id="{AD0992CB-3C5C-4D82-84B7-18A977FB5D14}"/>
            </a:ext>
          </a:extLst>
        </xdr:cNvPr>
        <xdr:cNvSpPr/>
      </xdr:nvSpPr>
      <xdr:spPr>
        <a:xfrm>
          <a:off x="18208625" y="1771647"/>
          <a:ext cx="201084" cy="457200"/>
        </a:xfrm>
        <a:prstGeom prst="leftBrace">
          <a:avLst/>
        </a:prstGeom>
        <a:ln>
          <a:solidFill>
            <a:schemeClr val="tx1">
              <a:lumMod val="75000"/>
              <a:lumOff val="2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oneCellAnchor>
    <xdr:from>
      <xdr:col>21</xdr:col>
      <xdr:colOff>374651</xdr:colOff>
      <xdr:row>19</xdr:row>
      <xdr:rowOff>214662</xdr:rowOff>
    </xdr:from>
    <xdr:ext cx="758572" cy="52916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9" name="TextBox 38">
              <a:extLst>
                <a:ext uri="{FF2B5EF4-FFF2-40B4-BE49-F238E27FC236}">
                  <a16:creationId xmlns:a16="http://schemas.microsoft.com/office/drawing/2014/main" id="{E5698123-3B43-4A6A-8E2E-6B88CF9141F4}"/>
                </a:ext>
              </a:extLst>
            </xdr:cNvPr>
            <xdr:cNvSpPr txBox="1"/>
          </xdr:nvSpPr>
          <xdr:spPr>
            <a:xfrm>
              <a:off x="16424276" y="6777387"/>
              <a:ext cx="758572" cy="5291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>
              <a:noAutofit/>
            </a:bodyPr>
            <a:lstStyle/>
            <a:p>
              <a:pPr algn="ctr"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2400" b="0" i="1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 </m:t>
                    </m:r>
                    <m:r>
                      <a:rPr lang="en-US" sz="2400" b="0" i="1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𝑠</m:t>
                    </m:r>
                    <m:r>
                      <a:rPr lang="en-US" sz="2400" b="0" i="1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=</m:t>
                    </m:r>
                  </m:oMath>
                </m:oMathPara>
              </a14:m>
              <a:endParaRPr lang="en-US" sz="2400">
                <a:solidFill>
                  <a:schemeClr val="tx1">
                    <a:lumMod val="75000"/>
                    <a:lumOff val="25000"/>
                  </a:schemeClr>
                </a:solidFill>
                <a:latin typeface="Cambria Math" panose="02040503050406030204" pitchFamily="18" charset="0"/>
                <a:ea typeface="Cambria Math" panose="02040503050406030204" pitchFamily="18" charset="0"/>
              </a:endParaRPr>
            </a:p>
          </xdr:txBody>
        </xdr:sp>
      </mc:Choice>
      <mc:Fallback xmlns="">
        <xdr:sp macro="" textlink="">
          <xdr:nvSpPr>
            <xdr:cNvPr id="39" name="TextBox 38">
              <a:extLst>
                <a:ext uri="{FF2B5EF4-FFF2-40B4-BE49-F238E27FC236}">
                  <a16:creationId xmlns:a16="http://schemas.microsoft.com/office/drawing/2014/main" id="{E5698123-3B43-4A6A-8E2E-6B88CF9141F4}"/>
                </a:ext>
              </a:extLst>
            </xdr:cNvPr>
            <xdr:cNvSpPr txBox="1"/>
          </xdr:nvSpPr>
          <xdr:spPr>
            <a:xfrm>
              <a:off x="16424276" y="6777387"/>
              <a:ext cx="758572" cy="5291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>
              <a:noAutofit/>
            </a:bodyPr>
            <a:lstStyle/>
            <a:p>
              <a:pPr algn="ctr"/>
              <a:r>
                <a:rPr lang="en-US" sz="2400" b="0" i="0">
                  <a:solidFill>
                    <a:schemeClr val="tx1">
                      <a:lumMod val="75000"/>
                      <a:lumOff val="25000"/>
                    </a:schemeClr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 𝑠=</a:t>
              </a:r>
              <a:endParaRPr lang="en-US" sz="2400">
                <a:solidFill>
                  <a:schemeClr val="tx1">
                    <a:lumMod val="75000"/>
                    <a:lumOff val="25000"/>
                  </a:schemeClr>
                </a:solidFill>
                <a:latin typeface="Cambria Math" panose="02040503050406030204" pitchFamily="18" charset="0"/>
                <a:ea typeface="Cambria Math" panose="02040503050406030204" pitchFamily="18" charset="0"/>
              </a:endParaRPr>
            </a:p>
          </xdr:txBody>
        </xdr:sp>
      </mc:Fallback>
    </mc:AlternateContent>
    <xdr:clientData/>
  </xdr:oneCellAnchor>
  <xdr:twoCellAnchor>
    <xdr:from>
      <xdr:col>22</xdr:col>
      <xdr:colOff>448700</xdr:colOff>
      <xdr:row>19</xdr:row>
      <xdr:rowOff>67737</xdr:rowOff>
    </xdr:from>
    <xdr:to>
      <xdr:col>22</xdr:col>
      <xdr:colOff>979980</xdr:colOff>
      <xdr:row>19</xdr:row>
      <xdr:rowOff>332320</xdr:rowOff>
    </xdr:to>
    <xdr:sp macro="" textlink="">
      <xdr:nvSpPr>
        <xdr:cNvPr id="40" name="TextBox 39">
          <a:extLst>
            <a:ext uri="{FF2B5EF4-FFF2-40B4-BE49-F238E27FC236}">
              <a16:creationId xmlns:a16="http://schemas.microsoft.com/office/drawing/2014/main" id="{E4062541-429A-4344-ABDF-722F09AC39AE}"/>
            </a:ext>
          </a:extLst>
        </xdr:cNvPr>
        <xdr:cNvSpPr txBox="1"/>
      </xdr:nvSpPr>
      <xdr:spPr>
        <a:xfrm>
          <a:off x="17546075" y="6630462"/>
          <a:ext cx="531280" cy="2645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8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×</a:t>
          </a:r>
          <a:r>
            <a:rPr lang="en-US" sz="1800"/>
            <a:t> ½</a:t>
          </a:r>
        </a:p>
      </xdr:txBody>
    </xdr:sp>
    <xdr:clientData/>
  </xdr:twoCellAnchor>
  <xdr:twoCellAnchor>
    <xdr:from>
      <xdr:col>22</xdr:col>
      <xdr:colOff>448700</xdr:colOff>
      <xdr:row>19</xdr:row>
      <xdr:rowOff>528204</xdr:rowOff>
    </xdr:from>
    <xdr:to>
      <xdr:col>22</xdr:col>
      <xdr:colOff>956700</xdr:colOff>
      <xdr:row>19</xdr:row>
      <xdr:rowOff>792788</xdr:rowOff>
    </xdr:to>
    <xdr:sp macro="" textlink="">
      <xdr:nvSpPr>
        <xdr:cNvPr id="41" name="TextBox 40">
          <a:extLst>
            <a:ext uri="{FF2B5EF4-FFF2-40B4-BE49-F238E27FC236}">
              <a16:creationId xmlns:a16="http://schemas.microsoft.com/office/drawing/2014/main" id="{70B7FD19-C11A-424D-ABF1-3EC5B08A08A8}"/>
            </a:ext>
          </a:extLst>
        </xdr:cNvPr>
        <xdr:cNvSpPr txBox="1"/>
      </xdr:nvSpPr>
      <xdr:spPr>
        <a:xfrm>
          <a:off x="17546075" y="7090929"/>
          <a:ext cx="508000" cy="26458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8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×</a:t>
          </a:r>
          <a:r>
            <a:rPr lang="en-US" sz="1800"/>
            <a:t> 1</a:t>
          </a:r>
        </a:p>
      </xdr:txBody>
    </xdr:sp>
    <xdr:clientData/>
  </xdr:twoCellAnchor>
  <xdr:oneCellAnchor>
    <xdr:from>
      <xdr:col>9</xdr:col>
      <xdr:colOff>4277</xdr:colOff>
      <xdr:row>5</xdr:row>
      <xdr:rowOff>126631</xdr:rowOff>
    </xdr:from>
    <xdr:ext cx="1042416" cy="37568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2" name="TextBox 41">
              <a:extLst>
                <a:ext uri="{FF2B5EF4-FFF2-40B4-BE49-F238E27FC236}">
                  <a16:creationId xmlns:a16="http://schemas.microsoft.com/office/drawing/2014/main" id="{1AAC49F2-98F0-46E6-842C-361AF081BF07}"/>
                </a:ext>
              </a:extLst>
            </xdr:cNvPr>
            <xdr:cNvSpPr txBox="1"/>
          </xdr:nvSpPr>
          <xdr:spPr>
            <a:xfrm>
              <a:off x="6681302" y="1803031"/>
              <a:ext cx="1042416" cy="37568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2400" b="0" i="1">
                        <a:solidFill>
                          <a:schemeClr val="bg1"/>
                        </a:solidFill>
                        <a:latin typeface="Cambria Math" panose="02040503050406030204" pitchFamily="18" charset="0"/>
                      </a:rPr>
                      <m:t>𝑚</m:t>
                    </m:r>
                  </m:oMath>
                </m:oMathPara>
              </a14:m>
              <a:endParaRPr lang="en-US" sz="1600">
                <a:solidFill>
                  <a:schemeClr val="bg1"/>
                </a:solidFill>
              </a:endParaRPr>
            </a:p>
          </xdr:txBody>
        </xdr:sp>
      </mc:Choice>
      <mc:Fallback xmlns="">
        <xdr:sp macro="" textlink="">
          <xdr:nvSpPr>
            <xdr:cNvPr id="42" name="TextBox 41">
              <a:extLst>
                <a:ext uri="{FF2B5EF4-FFF2-40B4-BE49-F238E27FC236}">
                  <a16:creationId xmlns:a16="http://schemas.microsoft.com/office/drawing/2014/main" id="{1AAC49F2-98F0-46E6-842C-361AF081BF07}"/>
                </a:ext>
              </a:extLst>
            </xdr:cNvPr>
            <xdr:cNvSpPr txBox="1"/>
          </xdr:nvSpPr>
          <xdr:spPr>
            <a:xfrm>
              <a:off x="6681302" y="1803031"/>
              <a:ext cx="1042416" cy="37568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2400" b="0" i="0">
                  <a:solidFill>
                    <a:schemeClr val="bg1"/>
                  </a:solidFill>
                  <a:latin typeface="Cambria Math" panose="02040503050406030204" pitchFamily="18" charset="0"/>
                </a:rPr>
                <a:t>𝑚</a:t>
              </a:r>
              <a:endParaRPr lang="en-US" sz="1600">
                <a:solidFill>
                  <a:schemeClr val="bg1"/>
                </a:solidFill>
              </a:endParaRPr>
            </a:p>
          </xdr:txBody>
        </xdr:sp>
      </mc:Fallback>
    </mc:AlternateContent>
    <xdr:clientData/>
  </xdr:oneCellAnchor>
  <xdr:twoCellAnchor editAs="oneCell">
    <xdr:from>
      <xdr:col>14</xdr:col>
      <xdr:colOff>256050</xdr:colOff>
      <xdr:row>1</xdr:row>
      <xdr:rowOff>60041</xdr:rowOff>
    </xdr:from>
    <xdr:to>
      <xdr:col>14</xdr:col>
      <xdr:colOff>848891</xdr:colOff>
      <xdr:row>1</xdr:row>
      <xdr:rowOff>700121</xdr:rowOff>
    </xdr:to>
    <xdr:pic>
      <xdr:nvPicPr>
        <xdr:cNvPr id="58" name="Picture 57">
          <a:extLst>
            <a:ext uri="{FF2B5EF4-FFF2-40B4-BE49-F238E27FC236}">
              <a16:creationId xmlns:a16="http://schemas.microsoft.com/office/drawing/2014/main" id="{505E0B4A-D795-4FB4-94FC-395EAB6E58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71625" y="288641"/>
          <a:ext cx="592841" cy="640080"/>
        </a:xfrm>
        <a:prstGeom prst="rect">
          <a:avLst/>
        </a:prstGeom>
      </xdr:spPr>
    </xdr:pic>
    <xdr:clientData/>
  </xdr:twoCellAnchor>
  <xdr:oneCellAnchor>
    <xdr:from>
      <xdr:col>17</xdr:col>
      <xdr:colOff>415653</xdr:colOff>
      <xdr:row>19</xdr:row>
      <xdr:rowOff>214662</xdr:rowOff>
    </xdr:from>
    <xdr:ext cx="270144" cy="52916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9" name="TextBox 58">
              <a:extLst>
                <a:ext uri="{FF2B5EF4-FFF2-40B4-BE49-F238E27FC236}">
                  <a16:creationId xmlns:a16="http://schemas.microsoft.com/office/drawing/2014/main" id="{AAAEDADE-A1EC-4B16-9FEB-2DE7336CD748}"/>
                </a:ext>
              </a:extLst>
            </xdr:cNvPr>
            <xdr:cNvSpPr txBox="1"/>
          </xdr:nvSpPr>
          <xdr:spPr>
            <a:xfrm>
              <a:off x="13074378" y="6777387"/>
              <a:ext cx="270144" cy="5291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>
              <a:noAutofit/>
            </a:bodyPr>
            <a:lstStyle/>
            <a:p>
              <a:pPr algn="ctr"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2400" b="0" i="1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=</m:t>
                    </m:r>
                  </m:oMath>
                </m:oMathPara>
              </a14:m>
              <a:endParaRPr lang="en-US" sz="2400">
                <a:solidFill>
                  <a:schemeClr val="tx1">
                    <a:lumMod val="75000"/>
                    <a:lumOff val="25000"/>
                  </a:schemeClr>
                </a:solidFill>
                <a:latin typeface="Cambria Math" panose="02040503050406030204" pitchFamily="18" charset="0"/>
                <a:ea typeface="Cambria Math" panose="02040503050406030204" pitchFamily="18" charset="0"/>
              </a:endParaRPr>
            </a:p>
          </xdr:txBody>
        </xdr:sp>
      </mc:Choice>
      <mc:Fallback xmlns="">
        <xdr:sp macro="" textlink="">
          <xdr:nvSpPr>
            <xdr:cNvPr id="59" name="TextBox 58">
              <a:extLst>
                <a:ext uri="{FF2B5EF4-FFF2-40B4-BE49-F238E27FC236}">
                  <a16:creationId xmlns:a16="http://schemas.microsoft.com/office/drawing/2014/main" id="{AAAEDADE-A1EC-4B16-9FEB-2DE7336CD748}"/>
                </a:ext>
              </a:extLst>
            </xdr:cNvPr>
            <xdr:cNvSpPr txBox="1"/>
          </xdr:nvSpPr>
          <xdr:spPr>
            <a:xfrm>
              <a:off x="13074378" y="6777387"/>
              <a:ext cx="270144" cy="5291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ctr">
              <a:noAutofit/>
            </a:bodyPr>
            <a:lstStyle/>
            <a:p>
              <a:pPr algn="ctr"/>
              <a:r>
                <a:rPr lang="en-US" sz="2400" b="0" i="0">
                  <a:solidFill>
                    <a:schemeClr val="tx1">
                      <a:lumMod val="75000"/>
                      <a:lumOff val="25000"/>
                    </a:schemeClr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=</a:t>
              </a:r>
              <a:endParaRPr lang="en-US" sz="2400">
                <a:solidFill>
                  <a:schemeClr val="tx1">
                    <a:lumMod val="75000"/>
                    <a:lumOff val="25000"/>
                  </a:schemeClr>
                </a:solidFill>
                <a:latin typeface="Cambria Math" panose="02040503050406030204" pitchFamily="18" charset="0"/>
                <a:ea typeface="Cambria Math" panose="02040503050406030204" pitchFamily="18" charset="0"/>
              </a:endParaRPr>
            </a:p>
          </xdr:txBody>
        </xdr:sp>
      </mc:Fallback>
    </mc:AlternateContent>
    <xdr:clientData/>
  </xdr:oneCellAnchor>
  <xdr:oneCellAnchor>
    <xdr:from>
      <xdr:col>1</xdr:col>
      <xdr:colOff>915226</xdr:colOff>
      <xdr:row>6</xdr:row>
      <xdr:rowOff>220602</xdr:rowOff>
    </xdr:from>
    <xdr:ext cx="914400" cy="37568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0" name="TextBox 59">
              <a:extLst>
                <a:ext uri="{FF2B5EF4-FFF2-40B4-BE49-F238E27FC236}">
                  <a16:creationId xmlns:a16="http://schemas.microsoft.com/office/drawing/2014/main" id="{F0260551-913A-4483-8831-8780BA1B51F3}"/>
                </a:ext>
              </a:extLst>
            </xdr:cNvPr>
            <xdr:cNvSpPr txBox="1"/>
          </xdr:nvSpPr>
          <xdr:spPr>
            <a:xfrm>
              <a:off x="1210501" y="2525652"/>
              <a:ext cx="914400" cy="37568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2400" b="0" i="1">
                            <a:solidFill>
                              <a:schemeClr val="bg1"/>
                            </a:solidFill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2400" b="0" i="1">
                            <a:solidFill>
                              <a:schemeClr val="bg1"/>
                            </a:solidFill>
                            <a:latin typeface="Cambria Math" panose="02040503050406030204" pitchFamily="18" charset="0"/>
                          </a:rPr>
                          <m:t>𝑚</m:t>
                        </m:r>
                      </m:e>
                      <m:sub>
                        <m:r>
                          <a:rPr lang="en-US" sz="2400" b="0" i="1">
                            <a:solidFill>
                              <a:schemeClr val="bg1"/>
                            </a:solidFill>
                            <a:latin typeface="Cambria Math" panose="02040503050406030204" pitchFamily="18" charset="0"/>
                          </a:rPr>
                          <m:t>0</m:t>
                        </m:r>
                      </m:sub>
                    </m:sSub>
                  </m:oMath>
                </m:oMathPara>
              </a14:m>
              <a:endParaRPr lang="en-US" sz="1600">
                <a:solidFill>
                  <a:schemeClr val="bg1"/>
                </a:solidFill>
              </a:endParaRPr>
            </a:p>
          </xdr:txBody>
        </xdr:sp>
      </mc:Choice>
      <mc:Fallback xmlns="">
        <xdr:sp macro="" textlink="">
          <xdr:nvSpPr>
            <xdr:cNvPr id="60" name="TextBox 59">
              <a:extLst>
                <a:ext uri="{FF2B5EF4-FFF2-40B4-BE49-F238E27FC236}">
                  <a16:creationId xmlns:a16="http://schemas.microsoft.com/office/drawing/2014/main" id="{F0260551-913A-4483-8831-8780BA1B51F3}"/>
                </a:ext>
              </a:extLst>
            </xdr:cNvPr>
            <xdr:cNvSpPr txBox="1"/>
          </xdr:nvSpPr>
          <xdr:spPr>
            <a:xfrm>
              <a:off x="1210501" y="2525652"/>
              <a:ext cx="914400" cy="37568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n-US" sz="2400" b="0" i="0">
                  <a:solidFill>
                    <a:schemeClr val="bg1"/>
                  </a:solidFill>
                  <a:latin typeface="Cambria Math" panose="02040503050406030204" pitchFamily="18" charset="0"/>
                </a:rPr>
                <a:t>𝑚_0</a:t>
              </a:r>
              <a:endParaRPr lang="en-US" sz="1600">
                <a:solidFill>
                  <a:schemeClr val="bg1"/>
                </a:solidFill>
              </a:endParaRPr>
            </a:p>
          </xdr:txBody>
        </xdr:sp>
      </mc:Fallback>
    </mc:AlternateContent>
    <xdr:clientData/>
  </xdr:oneCellAnchor>
  <xdr:oneCellAnchor>
    <xdr:from>
      <xdr:col>3</xdr:col>
      <xdr:colOff>4381</xdr:colOff>
      <xdr:row>6</xdr:row>
      <xdr:rowOff>220602</xdr:rowOff>
    </xdr:from>
    <xdr:ext cx="914400" cy="37568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1" name="TextBox 60">
              <a:extLst>
                <a:ext uri="{FF2B5EF4-FFF2-40B4-BE49-F238E27FC236}">
                  <a16:creationId xmlns:a16="http://schemas.microsoft.com/office/drawing/2014/main" id="{BC463F9C-25A0-4070-9F84-C4AB8C8C1B41}"/>
                </a:ext>
              </a:extLst>
            </xdr:cNvPr>
            <xdr:cNvSpPr txBox="1"/>
          </xdr:nvSpPr>
          <xdr:spPr>
            <a:xfrm>
              <a:off x="2128456" y="2525652"/>
              <a:ext cx="914400" cy="37568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2400" b="0" i="1">
                        <a:solidFill>
                          <a:schemeClr val="bg1"/>
                        </a:solidFill>
                        <a:latin typeface="Cambria Math" panose="02040503050406030204" pitchFamily="18" charset="0"/>
                      </a:rPr>
                      <m:t>𝑣</m:t>
                    </m:r>
                  </m:oMath>
                </m:oMathPara>
              </a14:m>
              <a:endParaRPr lang="en-US" sz="1600">
                <a:solidFill>
                  <a:schemeClr val="bg1"/>
                </a:solidFill>
              </a:endParaRPr>
            </a:p>
          </xdr:txBody>
        </xdr:sp>
      </mc:Choice>
      <mc:Fallback xmlns="">
        <xdr:sp macro="" textlink="">
          <xdr:nvSpPr>
            <xdr:cNvPr id="61" name="TextBox 60">
              <a:extLst>
                <a:ext uri="{FF2B5EF4-FFF2-40B4-BE49-F238E27FC236}">
                  <a16:creationId xmlns:a16="http://schemas.microsoft.com/office/drawing/2014/main" id="{BC463F9C-25A0-4070-9F84-C4AB8C8C1B41}"/>
                </a:ext>
              </a:extLst>
            </xdr:cNvPr>
            <xdr:cNvSpPr txBox="1"/>
          </xdr:nvSpPr>
          <xdr:spPr>
            <a:xfrm>
              <a:off x="2128456" y="2525652"/>
              <a:ext cx="914400" cy="37568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2400" b="0" i="0">
                  <a:solidFill>
                    <a:schemeClr val="bg1"/>
                  </a:solidFill>
                  <a:latin typeface="Cambria Math" panose="02040503050406030204" pitchFamily="18" charset="0"/>
                </a:rPr>
                <a:t>𝑣</a:t>
              </a:r>
              <a:endParaRPr lang="en-US" sz="1600">
                <a:solidFill>
                  <a:schemeClr val="bg1"/>
                </a:solidFill>
              </a:endParaRPr>
            </a:p>
          </xdr:txBody>
        </xdr:sp>
      </mc:Fallback>
    </mc:AlternateContent>
    <xdr:clientData/>
  </xdr:oneCellAnchor>
  <xdr:twoCellAnchor editAs="oneCell">
    <xdr:from>
      <xdr:col>4</xdr:col>
      <xdr:colOff>168950</xdr:colOff>
      <xdr:row>19</xdr:row>
      <xdr:rowOff>273505</xdr:rowOff>
    </xdr:from>
    <xdr:to>
      <xdr:col>5</xdr:col>
      <xdr:colOff>1029139</xdr:colOff>
      <xdr:row>19</xdr:row>
      <xdr:rowOff>684985</xdr:rowOff>
    </xdr:to>
    <xdr:pic>
      <xdr:nvPicPr>
        <xdr:cNvPr id="67" name="Picture 66">
          <a:extLst>
            <a:ext uri="{FF2B5EF4-FFF2-40B4-BE49-F238E27FC236}">
              <a16:creationId xmlns:a16="http://schemas.microsoft.com/office/drawing/2014/main" id="{414A8037-824C-46F9-A3B8-D5D54E4777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07425" y="6836230"/>
          <a:ext cx="1107839" cy="411480"/>
        </a:xfrm>
        <a:prstGeom prst="rect">
          <a:avLst/>
        </a:prstGeom>
      </xdr:spPr>
    </xdr:pic>
    <xdr:clientData/>
  </xdr:twoCellAnchor>
  <xdr:twoCellAnchor editAs="oneCell">
    <xdr:from>
      <xdr:col>8</xdr:col>
      <xdr:colOff>614095</xdr:colOff>
      <xdr:row>19</xdr:row>
      <xdr:rowOff>67765</xdr:rowOff>
    </xdr:from>
    <xdr:to>
      <xdr:col>8</xdr:col>
      <xdr:colOff>1016006</xdr:colOff>
      <xdr:row>19</xdr:row>
      <xdr:rowOff>890725</xdr:rowOff>
    </xdr:to>
    <xdr:pic>
      <xdr:nvPicPr>
        <xdr:cNvPr id="69" name="Picture 68">
          <a:extLst>
            <a:ext uri="{FF2B5EF4-FFF2-40B4-BE49-F238E27FC236}">
              <a16:creationId xmlns:a16="http://schemas.microsoft.com/office/drawing/2014/main" id="{839F79EE-B950-474B-93F0-1D8214BDD9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43370" y="6630490"/>
          <a:ext cx="401911" cy="822960"/>
        </a:xfrm>
        <a:prstGeom prst="rect">
          <a:avLst/>
        </a:prstGeom>
      </xdr:spPr>
    </xdr:pic>
    <xdr:clientData/>
  </xdr:twoCellAnchor>
  <xdr:twoCellAnchor editAs="oneCell">
    <xdr:from>
      <xdr:col>1</xdr:col>
      <xdr:colOff>136649</xdr:colOff>
      <xdr:row>19</xdr:row>
      <xdr:rowOff>273505</xdr:rowOff>
    </xdr:from>
    <xdr:to>
      <xdr:col>1</xdr:col>
      <xdr:colOff>888048</xdr:colOff>
      <xdr:row>19</xdr:row>
      <xdr:rowOff>684985</xdr:rowOff>
    </xdr:to>
    <xdr:pic>
      <xdr:nvPicPr>
        <xdr:cNvPr id="70" name="Picture 69">
          <a:extLst>
            <a:ext uri="{FF2B5EF4-FFF2-40B4-BE49-F238E27FC236}">
              <a16:creationId xmlns:a16="http://schemas.microsoft.com/office/drawing/2014/main" id="{B5216688-4891-4F87-ABF8-D8B02887B9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1924" y="6836230"/>
          <a:ext cx="751399" cy="411480"/>
        </a:xfrm>
        <a:prstGeom prst="rect">
          <a:avLst/>
        </a:prstGeom>
      </xdr:spPr>
    </xdr:pic>
    <xdr:clientData/>
  </xdr:twoCellAnchor>
  <xdr:twoCellAnchor editAs="oneCell">
    <xdr:from>
      <xdr:col>20</xdr:col>
      <xdr:colOff>150317</xdr:colOff>
      <xdr:row>2</xdr:row>
      <xdr:rowOff>29760</xdr:rowOff>
    </xdr:from>
    <xdr:to>
      <xdr:col>20</xdr:col>
      <xdr:colOff>901716</xdr:colOff>
      <xdr:row>3</xdr:row>
      <xdr:rowOff>215021</xdr:rowOff>
    </xdr:to>
    <xdr:pic>
      <xdr:nvPicPr>
        <xdr:cNvPr id="75" name="Picture 74">
          <a:extLst>
            <a:ext uri="{FF2B5EF4-FFF2-40B4-BE49-F238E27FC236}">
              <a16:creationId xmlns:a16="http://schemas.microsoft.com/office/drawing/2014/main" id="{2F947513-B685-4739-B391-63249ACF29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152192" y="1020360"/>
          <a:ext cx="751399" cy="413861"/>
        </a:xfrm>
        <a:prstGeom prst="rect">
          <a:avLst/>
        </a:prstGeom>
      </xdr:spPr>
    </xdr:pic>
    <xdr:clientData/>
  </xdr:twoCellAnchor>
  <xdr:twoCellAnchor editAs="oneCell">
    <xdr:from>
      <xdr:col>12</xdr:col>
      <xdr:colOff>103911</xdr:colOff>
      <xdr:row>19</xdr:row>
      <xdr:rowOff>67765</xdr:rowOff>
    </xdr:from>
    <xdr:to>
      <xdr:col>12</xdr:col>
      <xdr:colOff>493734</xdr:colOff>
      <xdr:row>19</xdr:row>
      <xdr:rowOff>890725</xdr:rowOff>
    </xdr:to>
    <xdr:pic>
      <xdr:nvPicPr>
        <xdr:cNvPr id="76" name="Picture 75">
          <a:extLst>
            <a:ext uri="{FF2B5EF4-FFF2-40B4-BE49-F238E27FC236}">
              <a16:creationId xmlns:a16="http://schemas.microsoft.com/office/drawing/2014/main" id="{D03769CE-544A-4EFC-AEE6-23F39DA82E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24086" y="6630490"/>
          <a:ext cx="389823" cy="822960"/>
        </a:xfrm>
        <a:prstGeom prst="rect">
          <a:avLst/>
        </a:prstGeom>
      </xdr:spPr>
    </xdr:pic>
    <xdr:clientData/>
  </xdr:twoCellAnchor>
  <xdr:twoCellAnchor editAs="oneCell">
    <xdr:from>
      <xdr:col>12</xdr:col>
      <xdr:colOff>995345</xdr:colOff>
      <xdr:row>19</xdr:row>
      <xdr:rowOff>67765</xdr:rowOff>
    </xdr:from>
    <xdr:to>
      <xdr:col>14</xdr:col>
      <xdr:colOff>86304</xdr:colOff>
      <xdr:row>19</xdr:row>
      <xdr:rowOff>890725</xdr:rowOff>
    </xdr:to>
    <xdr:pic>
      <xdr:nvPicPr>
        <xdr:cNvPr id="77" name="Picture 76">
          <a:extLst>
            <a:ext uri="{FF2B5EF4-FFF2-40B4-BE49-F238E27FC236}">
              <a16:creationId xmlns:a16="http://schemas.microsoft.com/office/drawing/2014/main" id="{AF088397-00D9-4D75-9BE9-9A14A30222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15520" y="6630490"/>
          <a:ext cx="386359" cy="822960"/>
        </a:xfrm>
        <a:prstGeom prst="rect">
          <a:avLst/>
        </a:prstGeom>
      </xdr:spPr>
    </xdr:pic>
    <xdr:clientData/>
  </xdr:twoCellAnchor>
  <xdr:twoCellAnchor editAs="oneCell">
    <xdr:from>
      <xdr:col>14</xdr:col>
      <xdr:colOff>548951</xdr:colOff>
      <xdr:row>19</xdr:row>
      <xdr:rowOff>67765</xdr:rowOff>
    </xdr:from>
    <xdr:to>
      <xdr:col>14</xdr:col>
      <xdr:colOff>938774</xdr:colOff>
      <xdr:row>19</xdr:row>
      <xdr:rowOff>890725</xdr:rowOff>
    </xdr:to>
    <xdr:pic>
      <xdr:nvPicPr>
        <xdr:cNvPr id="78" name="Picture 77">
          <a:extLst>
            <a:ext uri="{FF2B5EF4-FFF2-40B4-BE49-F238E27FC236}">
              <a16:creationId xmlns:a16="http://schemas.microsoft.com/office/drawing/2014/main" id="{19BF0CE4-90E0-4BD2-8750-C4F47BD8C1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64526" y="6630490"/>
          <a:ext cx="389823" cy="822960"/>
        </a:xfrm>
        <a:prstGeom prst="rect">
          <a:avLst/>
        </a:prstGeom>
      </xdr:spPr>
    </xdr:pic>
    <xdr:clientData/>
  </xdr:twoCellAnchor>
  <xdr:twoCellAnchor editAs="oneCell">
    <xdr:from>
      <xdr:col>15</xdr:col>
      <xdr:colOff>735752</xdr:colOff>
      <xdr:row>19</xdr:row>
      <xdr:rowOff>67765</xdr:rowOff>
    </xdr:from>
    <xdr:to>
      <xdr:col>16</xdr:col>
      <xdr:colOff>77825</xdr:colOff>
      <xdr:row>19</xdr:row>
      <xdr:rowOff>890725</xdr:rowOff>
    </xdr:to>
    <xdr:pic>
      <xdr:nvPicPr>
        <xdr:cNvPr id="79" name="Picture 78">
          <a:extLst>
            <a:ext uri="{FF2B5EF4-FFF2-40B4-BE49-F238E27FC236}">
              <a16:creationId xmlns:a16="http://schemas.microsoft.com/office/drawing/2014/main" id="{4DFE3909-BDDE-48D5-9ECB-B21C37C4AA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99077" y="6630490"/>
          <a:ext cx="389823" cy="822960"/>
        </a:xfrm>
        <a:prstGeom prst="rect">
          <a:avLst/>
        </a:prstGeom>
      </xdr:spPr>
    </xdr:pic>
    <xdr:clientData/>
  </xdr:twoCellAnchor>
  <xdr:twoCellAnchor editAs="oneCell">
    <xdr:from>
      <xdr:col>14</xdr:col>
      <xdr:colOff>961519</xdr:colOff>
      <xdr:row>19</xdr:row>
      <xdr:rowOff>67765</xdr:rowOff>
    </xdr:from>
    <xdr:to>
      <xdr:col>15</xdr:col>
      <xdr:colOff>303592</xdr:colOff>
      <xdr:row>19</xdr:row>
      <xdr:rowOff>890725</xdr:rowOff>
    </xdr:to>
    <xdr:pic>
      <xdr:nvPicPr>
        <xdr:cNvPr id="80" name="Picture 79">
          <a:extLst>
            <a:ext uri="{FF2B5EF4-FFF2-40B4-BE49-F238E27FC236}">
              <a16:creationId xmlns:a16="http://schemas.microsoft.com/office/drawing/2014/main" id="{117D2630-EDA5-46E3-B44F-D8966013AA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77094" y="6630490"/>
          <a:ext cx="389823" cy="822960"/>
        </a:xfrm>
        <a:prstGeom prst="rect">
          <a:avLst/>
        </a:prstGeom>
      </xdr:spPr>
    </xdr:pic>
    <xdr:clientData/>
  </xdr:twoCellAnchor>
  <xdr:twoCellAnchor editAs="oneCell">
    <xdr:from>
      <xdr:col>16</xdr:col>
      <xdr:colOff>102735</xdr:colOff>
      <xdr:row>19</xdr:row>
      <xdr:rowOff>67765</xdr:rowOff>
    </xdr:from>
    <xdr:to>
      <xdr:col>17</xdr:col>
      <xdr:colOff>242527</xdr:colOff>
      <xdr:row>19</xdr:row>
      <xdr:rowOff>890725</xdr:rowOff>
    </xdr:to>
    <xdr:pic>
      <xdr:nvPicPr>
        <xdr:cNvPr id="81" name="Picture 80">
          <a:extLst>
            <a:ext uri="{FF2B5EF4-FFF2-40B4-BE49-F238E27FC236}">
              <a16:creationId xmlns:a16="http://schemas.microsoft.com/office/drawing/2014/main" id="{CF181C43-1226-4700-951B-B7231F3DB7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13810" y="6630490"/>
          <a:ext cx="387442" cy="822960"/>
        </a:xfrm>
        <a:prstGeom prst="rect">
          <a:avLst/>
        </a:prstGeom>
      </xdr:spPr>
    </xdr:pic>
    <xdr:clientData/>
  </xdr:twoCellAnchor>
  <xdr:twoCellAnchor editAs="oneCell">
    <xdr:from>
      <xdr:col>18</xdr:col>
      <xdr:colOff>55742</xdr:colOff>
      <xdr:row>19</xdr:row>
      <xdr:rowOff>67765</xdr:rowOff>
    </xdr:from>
    <xdr:to>
      <xdr:col>18</xdr:col>
      <xdr:colOff>445565</xdr:colOff>
      <xdr:row>19</xdr:row>
      <xdr:rowOff>890725</xdr:rowOff>
    </xdr:to>
    <xdr:pic>
      <xdr:nvPicPr>
        <xdr:cNvPr id="82" name="Picture 81">
          <a:extLst>
            <a:ext uri="{FF2B5EF4-FFF2-40B4-BE49-F238E27FC236}">
              <a16:creationId xmlns:a16="http://schemas.microsoft.com/office/drawing/2014/main" id="{BB8F25F9-CBDB-4A6B-BB39-F5439937A1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62217" y="6630490"/>
          <a:ext cx="389823" cy="822960"/>
        </a:xfrm>
        <a:prstGeom prst="rect">
          <a:avLst/>
        </a:prstGeom>
      </xdr:spPr>
    </xdr:pic>
    <xdr:clientData/>
  </xdr:twoCellAnchor>
  <xdr:twoCellAnchor editAs="oneCell">
    <xdr:from>
      <xdr:col>20</xdr:col>
      <xdr:colOff>540433</xdr:colOff>
      <xdr:row>19</xdr:row>
      <xdr:rowOff>67765</xdr:rowOff>
    </xdr:from>
    <xdr:to>
      <xdr:col>20</xdr:col>
      <xdr:colOff>930256</xdr:colOff>
      <xdr:row>19</xdr:row>
      <xdr:rowOff>890725</xdr:rowOff>
    </xdr:to>
    <xdr:pic>
      <xdr:nvPicPr>
        <xdr:cNvPr id="83" name="Picture 82">
          <a:extLst>
            <a:ext uri="{FF2B5EF4-FFF2-40B4-BE49-F238E27FC236}">
              <a16:creationId xmlns:a16="http://schemas.microsoft.com/office/drawing/2014/main" id="{410A8379-69F9-4522-B867-6F70A2693E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42308" y="6630490"/>
          <a:ext cx="389823" cy="822960"/>
        </a:xfrm>
        <a:prstGeom prst="rect">
          <a:avLst/>
        </a:prstGeom>
      </xdr:spPr>
    </xdr:pic>
    <xdr:clientData/>
  </xdr:twoCellAnchor>
  <xdr:twoCellAnchor editAs="oneCell">
    <xdr:from>
      <xdr:col>17</xdr:col>
      <xdr:colOff>685747</xdr:colOff>
      <xdr:row>19</xdr:row>
      <xdr:rowOff>67765</xdr:rowOff>
    </xdr:from>
    <xdr:to>
      <xdr:col>18</xdr:col>
      <xdr:colOff>27820</xdr:colOff>
      <xdr:row>19</xdr:row>
      <xdr:rowOff>890725</xdr:rowOff>
    </xdr:to>
    <xdr:pic>
      <xdr:nvPicPr>
        <xdr:cNvPr id="84" name="Picture 83">
          <a:extLst>
            <a:ext uri="{FF2B5EF4-FFF2-40B4-BE49-F238E27FC236}">
              <a16:creationId xmlns:a16="http://schemas.microsoft.com/office/drawing/2014/main" id="{0ACDC560-2AEB-41DF-AAEC-19E1257CA7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44472" y="6630490"/>
          <a:ext cx="389823" cy="822960"/>
        </a:xfrm>
        <a:prstGeom prst="rect">
          <a:avLst/>
        </a:prstGeom>
      </xdr:spPr>
    </xdr:pic>
    <xdr:clientData/>
  </xdr:twoCellAnchor>
  <xdr:twoCellAnchor editAs="oneCell">
    <xdr:from>
      <xdr:col>22</xdr:col>
      <xdr:colOff>160423</xdr:colOff>
      <xdr:row>2</xdr:row>
      <xdr:rowOff>29760</xdr:rowOff>
    </xdr:from>
    <xdr:to>
      <xdr:col>22</xdr:col>
      <xdr:colOff>895209</xdr:colOff>
      <xdr:row>3</xdr:row>
      <xdr:rowOff>209918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A6CACA88-820E-4BE4-B726-FD16DA71CF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257798" y="1020360"/>
          <a:ext cx="734786" cy="408758"/>
        </a:xfrm>
        <a:prstGeom prst="rect">
          <a:avLst/>
        </a:prstGeom>
      </xdr:spPr>
    </xdr:pic>
    <xdr:clientData/>
  </xdr:twoCellAnchor>
  <xdr:twoCellAnchor editAs="oneCell">
    <xdr:from>
      <xdr:col>21</xdr:col>
      <xdr:colOff>166866</xdr:colOff>
      <xdr:row>2</xdr:row>
      <xdr:rowOff>29760</xdr:rowOff>
    </xdr:from>
    <xdr:to>
      <xdr:col>21</xdr:col>
      <xdr:colOff>901652</xdr:colOff>
      <xdr:row>3</xdr:row>
      <xdr:rowOff>209918</xdr:rowOff>
    </xdr:to>
    <xdr:pic>
      <xdr:nvPicPr>
        <xdr:cNvPr id="86" name="Picture 85">
          <a:extLst>
            <a:ext uri="{FF2B5EF4-FFF2-40B4-BE49-F238E27FC236}">
              <a16:creationId xmlns:a16="http://schemas.microsoft.com/office/drawing/2014/main" id="{FA9B7F0F-CE2D-4788-A330-946B6EA7E7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16491" y="1020360"/>
          <a:ext cx="734786" cy="408758"/>
        </a:xfrm>
        <a:prstGeom prst="rect">
          <a:avLst/>
        </a:prstGeom>
      </xdr:spPr>
    </xdr:pic>
    <xdr:clientData/>
  </xdr:twoCellAnchor>
  <xdr:twoCellAnchor editAs="oneCell">
    <xdr:from>
      <xdr:col>1</xdr:col>
      <xdr:colOff>242966</xdr:colOff>
      <xdr:row>7</xdr:row>
      <xdr:rowOff>22324</xdr:rowOff>
    </xdr:from>
    <xdr:to>
      <xdr:col>1</xdr:col>
      <xdr:colOff>654446</xdr:colOff>
      <xdr:row>8</xdr:row>
      <xdr:rowOff>206841</xdr:rowOff>
    </xdr:to>
    <xdr:pic>
      <xdr:nvPicPr>
        <xdr:cNvPr id="87" name="Picture 86">
          <a:extLst>
            <a:ext uri="{FF2B5EF4-FFF2-40B4-BE49-F238E27FC236}">
              <a16:creationId xmlns:a16="http://schemas.microsoft.com/office/drawing/2014/main" id="{051860C0-6A38-43FB-B3F3-7710373B1B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8241" y="3146524"/>
          <a:ext cx="411480" cy="413117"/>
        </a:xfrm>
        <a:prstGeom prst="rect">
          <a:avLst/>
        </a:prstGeom>
      </xdr:spPr>
    </xdr:pic>
    <xdr:clientData/>
  </xdr:twoCellAnchor>
  <xdr:twoCellAnchor editAs="oneCell">
    <xdr:from>
      <xdr:col>1</xdr:col>
      <xdr:colOff>243862</xdr:colOff>
      <xdr:row>9</xdr:row>
      <xdr:rowOff>22222</xdr:rowOff>
    </xdr:from>
    <xdr:to>
      <xdr:col>1</xdr:col>
      <xdr:colOff>653550</xdr:colOff>
      <xdr:row>10</xdr:row>
      <xdr:rowOff>206739</xdr:rowOff>
    </xdr:to>
    <xdr:pic>
      <xdr:nvPicPr>
        <xdr:cNvPr id="88" name="Picture 87">
          <a:extLst>
            <a:ext uri="{FF2B5EF4-FFF2-40B4-BE49-F238E27FC236}">
              <a16:creationId xmlns:a16="http://schemas.microsoft.com/office/drawing/2014/main" id="{53FCBEEA-490B-4C28-A68F-B59C2A5466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9137" y="3603622"/>
          <a:ext cx="409688" cy="413117"/>
        </a:xfrm>
        <a:prstGeom prst="rect">
          <a:avLst/>
        </a:prstGeom>
      </xdr:spPr>
    </xdr:pic>
    <xdr:clientData/>
  </xdr:twoCellAnchor>
  <xdr:twoCellAnchor editAs="oneCell">
    <xdr:from>
      <xdr:col>1</xdr:col>
      <xdr:colOff>244159</xdr:colOff>
      <xdr:row>13</xdr:row>
      <xdr:rowOff>390043</xdr:rowOff>
    </xdr:from>
    <xdr:to>
      <xdr:col>1</xdr:col>
      <xdr:colOff>653254</xdr:colOff>
      <xdr:row>13</xdr:row>
      <xdr:rowOff>801523</xdr:rowOff>
    </xdr:to>
    <xdr:pic>
      <xdr:nvPicPr>
        <xdr:cNvPr id="89" name="Picture 88">
          <a:extLst>
            <a:ext uri="{FF2B5EF4-FFF2-40B4-BE49-F238E27FC236}">
              <a16:creationId xmlns:a16="http://schemas.microsoft.com/office/drawing/2014/main" id="{137E692A-3559-4585-B4A7-46267611E1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9434" y="4885843"/>
          <a:ext cx="409095" cy="411480"/>
        </a:xfrm>
        <a:prstGeom prst="rect">
          <a:avLst/>
        </a:prstGeom>
      </xdr:spPr>
    </xdr:pic>
    <xdr:clientData/>
  </xdr:twoCellAnchor>
  <xdr:twoCellAnchor editAs="oneCell">
    <xdr:from>
      <xdr:col>1</xdr:col>
      <xdr:colOff>242966</xdr:colOff>
      <xdr:row>11</xdr:row>
      <xdr:rowOff>22120</xdr:rowOff>
    </xdr:from>
    <xdr:to>
      <xdr:col>1</xdr:col>
      <xdr:colOff>654446</xdr:colOff>
      <xdr:row>12</xdr:row>
      <xdr:rowOff>206637</xdr:rowOff>
    </xdr:to>
    <xdr:pic>
      <xdr:nvPicPr>
        <xdr:cNvPr id="90" name="Picture 89">
          <a:extLst>
            <a:ext uri="{FF2B5EF4-FFF2-40B4-BE49-F238E27FC236}">
              <a16:creationId xmlns:a16="http://schemas.microsoft.com/office/drawing/2014/main" id="{9D0ADB67-10CC-413D-A241-02D973D47C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8241" y="4060720"/>
          <a:ext cx="411480" cy="413117"/>
        </a:xfrm>
        <a:prstGeom prst="rect">
          <a:avLst/>
        </a:prstGeom>
      </xdr:spPr>
    </xdr:pic>
    <xdr:clientData/>
  </xdr:twoCellAnchor>
  <xdr:twoCellAnchor editAs="oneCell">
    <xdr:from>
      <xdr:col>23</xdr:col>
      <xdr:colOff>311647</xdr:colOff>
      <xdr:row>5</xdr:row>
      <xdr:rowOff>338665</xdr:rowOff>
    </xdr:from>
    <xdr:to>
      <xdr:col>23</xdr:col>
      <xdr:colOff>579324</xdr:colOff>
      <xdr:row>5</xdr:row>
      <xdr:rowOff>612985</xdr:rowOff>
    </xdr:to>
    <xdr:pic>
      <xdr:nvPicPr>
        <xdr:cNvPr id="91" name="Picture 90">
          <a:extLst>
            <a:ext uri="{FF2B5EF4-FFF2-40B4-BE49-F238E27FC236}">
              <a16:creationId xmlns:a16="http://schemas.microsoft.com/office/drawing/2014/main" id="{6D78DF9C-4061-4DB6-94DB-3FCA59DE33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56772" y="2015065"/>
          <a:ext cx="267677" cy="274320"/>
        </a:xfrm>
        <a:prstGeom prst="rect">
          <a:avLst/>
        </a:prstGeom>
      </xdr:spPr>
    </xdr:pic>
    <xdr:clientData/>
  </xdr:twoCellAnchor>
  <xdr:twoCellAnchor editAs="oneCell">
    <xdr:from>
      <xdr:col>22</xdr:col>
      <xdr:colOff>141431</xdr:colOff>
      <xdr:row>19</xdr:row>
      <xdr:rowOff>554564</xdr:rowOff>
    </xdr:from>
    <xdr:to>
      <xdr:col>22</xdr:col>
      <xdr:colOff>465741</xdr:colOff>
      <xdr:row>19</xdr:row>
      <xdr:rowOff>874604</xdr:rowOff>
    </xdr:to>
    <xdr:pic>
      <xdr:nvPicPr>
        <xdr:cNvPr id="92" name="Picture 91">
          <a:extLst>
            <a:ext uri="{FF2B5EF4-FFF2-40B4-BE49-F238E27FC236}">
              <a16:creationId xmlns:a16="http://schemas.microsoft.com/office/drawing/2014/main" id="{C61D9EB0-C427-4C73-9AAF-3F1C1886E7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238806" y="7117289"/>
          <a:ext cx="324310" cy="320040"/>
        </a:xfrm>
        <a:prstGeom prst="rect">
          <a:avLst/>
        </a:prstGeom>
      </xdr:spPr>
    </xdr:pic>
    <xdr:clientData/>
  </xdr:twoCellAnchor>
  <xdr:twoCellAnchor editAs="oneCell">
    <xdr:from>
      <xdr:col>23</xdr:col>
      <xdr:colOff>309745</xdr:colOff>
      <xdr:row>5</xdr:row>
      <xdr:rowOff>10584</xdr:rowOff>
    </xdr:from>
    <xdr:to>
      <xdr:col>23</xdr:col>
      <xdr:colOff>581226</xdr:colOff>
      <xdr:row>5</xdr:row>
      <xdr:rowOff>284904</xdr:rowOff>
    </xdr:to>
    <xdr:pic>
      <xdr:nvPicPr>
        <xdr:cNvPr id="93" name="Picture 92">
          <a:extLst>
            <a:ext uri="{FF2B5EF4-FFF2-40B4-BE49-F238E27FC236}">
              <a16:creationId xmlns:a16="http://schemas.microsoft.com/office/drawing/2014/main" id="{B09116FC-6D0D-40D0-A260-DA80D18645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54870" y="1686984"/>
          <a:ext cx="271481" cy="274320"/>
        </a:xfrm>
        <a:prstGeom prst="rect">
          <a:avLst/>
        </a:prstGeom>
      </xdr:spPr>
    </xdr:pic>
    <xdr:clientData/>
  </xdr:twoCellAnchor>
  <xdr:twoCellAnchor editAs="oneCell">
    <xdr:from>
      <xdr:col>22</xdr:col>
      <xdr:colOff>140404</xdr:colOff>
      <xdr:row>19</xdr:row>
      <xdr:rowOff>88904</xdr:rowOff>
    </xdr:from>
    <xdr:to>
      <xdr:col>22</xdr:col>
      <xdr:colOff>466768</xdr:colOff>
      <xdr:row>19</xdr:row>
      <xdr:rowOff>408944</xdr:rowOff>
    </xdr:to>
    <xdr:pic>
      <xdr:nvPicPr>
        <xdr:cNvPr id="94" name="Picture 93">
          <a:extLst>
            <a:ext uri="{FF2B5EF4-FFF2-40B4-BE49-F238E27FC236}">
              <a16:creationId xmlns:a16="http://schemas.microsoft.com/office/drawing/2014/main" id="{8DC2C02B-C4B6-4C0D-BAAF-F754C9D678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237779" y="6651629"/>
          <a:ext cx="326364" cy="32004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12</xdr:col>
      <xdr:colOff>608995</xdr:colOff>
      <xdr:row>19</xdr:row>
      <xdr:rowOff>174978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944FE32-EE8A-496E-B4DB-06BA9155C8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381000"/>
          <a:ext cx="7314595" cy="3413478"/>
        </a:xfrm>
        <a:prstGeom prst="rect">
          <a:avLst/>
        </a:prstGeom>
      </xdr:spPr>
    </xdr:pic>
    <xdr:clientData/>
  </xdr:twoCellAnchor>
  <xdr:twoCellAnchor editAs="oneCell">
    <xdr:from>
      <xdr:col>0</xdr:col>
      <xdr:colOff>597675</xdr:colOff>
      <xdr:row>2</xdr:row>
      <xdr:rowOff>7125</xdr:rowOff>
    </xdr:from>
    <xdr:to>
      <xdr:col>12</xdr:col>
      <xdr:colOff>597070</xdr:colOff>
      <xdr:row>34</xdr:row>
      <xdr:rowOff>6621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69239F9-FBE2-4AB0-8923-67F02110E7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7675" y="388125"/>
          <a:ext cx="7314595" cy="6095496"/>
        </a:xfrm>
        <a:prstGeom prst="rect">
          <a:avLst/>
        </a:prstGeom>
      </xdr:spPr>
    </xdr:pic>
    <xdr:clientData/>
  </xdr:twoCellAnchor>
  <xdr:twoCellAnchor editAs="oneCell">
    <xdr:from>
      <xdr:col>20</xdr:col>
      <xdr:colOff>166651</xdr:colOff>
      <xdr:row>1</xdr:row>
      <xdr:rowOff>72402</xdr:rowOff>
    </xdr:from>
    <xdr:to>
      <xdr:col>29</xdr:col>
      <xdr:colOff>590551</xdr:colOff>
      <xdr:row>12</xdr:row>
      <xdr:rowOff>45507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7F2E933E-57F5-4D9F-A74A-B66A095582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58651" y="262902"/>
          <a:ext cx="5910300" cy="2068605"/>
        </a:xfrm>
        <a:prstGeom prst="rect">
          <a:avLst/>
        </a:prstGeom>
      </xdr:spPr>
    </xdr:pic>
    <xdr:clientData/>
  </xdr:twoCellAnchor>
  <xdr:twoCellAnchor editAs="oneCell">
    <xdr:from>
      <xdr:col>16</xdr:col>
      <xdr:colOff>88050</xdr:colOff>
      <xdr:row>11</xdr:row>
      <xdr:rowOff>183300</xdr:rowOff>
    </xdr:from>
    <xdr:to>
      <xdr:col>28</xdr:col>
      <xdr:colOff>87445</xdr:colOff>
      <xdr:row>61</xdr:row>
      <xdr:rowOff>167274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991C4D77-0295-4912-887F-D5A5AE57A2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41650" y="2278800"/>
          <a:ext cx="7314595" cy="9508974"/>
        </a:xfrm>
        <a:prstGeom prst="rect">
          <a:avLst/>
        </a:prstGeom>
      </xdr:spPr>
    </xdr:pic>
    <xdr:clientData/>
  </xdr:twoCellAnchor>
  <xdr:twoCellAnchor editAs="oneCell">
    <xdr:from>
      <xdr:col>13</xdr:col>
      <xdr:colOff>123750</xdr:colOff>
      <xdr:row>1</xdr:row>
      <xdr:rowOff>104700</xdr:rowOff>
    </xdr:from>
    <xdr:to>
      <xdr:col>25</xdr:col>
      <xdr:colOff>123145</xdr:colOff>
      <xdr:row>12</xdr:row>
      <xdr:rowOff>57287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82D562E5-19CB-4A37-B298-01D463EB8D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48550" y="295200"/>
          <a:ext cx="7314595" cy="2048087"/>
        </a:xfrm>
        <a:prstGeom prst="rect">
          <a:avLst/>
        </a:prstGeom>
      </xdr:spPr>
    </xdr:pic>
    <xdr:clientData/>
  </xdr:twoCellAnchor>
  <xdr:twoCellAnchor editAs="oneCell">
    <xdr:from>
      <xdr:col>1</xdr:col>
      <xdr:colOff>7050</xdr:colOff>
      <xdr:row>37</xdr:row>
      <xdr:rowOff>35625</xdr:rowOff>
    </xdr:from>
    <xdr:to>
      <xdr:col>13</xdr:col>
      <xdr:colOff>6445</xdr:colOff>
      <xdr:row>60</xdr:row>
      <xdr:rowOff>67264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B3737460-722E-4EE1-B356-39F442855E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6650" y="7084125"/>
          <a:ext cx="7314595" cy="441313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36AD72-8224-4D02-9746-BF2893EC94EB}">
  <dimension ref="B1:Q143"/>
  <sheetViews>
    <sheetView tabSelected="1" zoomScale="90" zoomScaleNormal="90" workbookViewId="0"/>
  </sheetViews>
  <sheetFormatPr defaultRowHeight="15" x14ac:dyDescent="0.25"/>
  <cols>
    <col min="1" max="1" width="5.7109375" customWidth="1"/>
    <col min="2" max="15" width="25.7109375" customWidth="1"/>
    <col min="16" max="16" width="18.5703125" customWidth="1"/>
    <col min="17" max="17" width="20.5703125" customWidth="1"/>
    <col min="18" max="18" width="17.42578125" customWidth="1"/>
  </cols>
  <sheetData>
    <row r="1" spans="2:15" ht="20.100000000000001" customHeight="1" x14ac:dyDescent="0.25"/>
    <row r="2" spans="2:15" ht="24.95" customHeight="1" x14ac:dyDescent="0.25"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O2" s="2"/>
    </row>
    <row r="3" spans="2:15" ht="24.95" customHeight="1" x14ac:dyDescent="0.25">
      <c r="B3" s="3">
        <v>1.6162550000000001E-35</v>
      </c>
      <c r="C3" s="3">
        <v>2.1764340000000001E-8</v>
      </c>
      <c r="D3" s="3">
        <v>5.3912470000000002E-44</v>
      </c>
      <c r="E3" s="3">
        <v>3.8615926795999998E-13</v>
      </c>
      <c r="F3" s="3">
        <v>1.867594306E-15</v>
      </c>
      <c r="G3" s="3">
        <v>1.1105380000000001E-16</v>
      </c>
      <c r="O3" s="2"/>
    </row>
    <row r="4" spans="2:15" ht="20.100000000000001" customHeight="1" x14ac:dyDescent="0.25">
      <c r="B4" s="4"/>
      <c r="C4" s="4"/>
      <c r="D4" s="4"/>
      <c r="E4" s="5"/>
      <c r="F4" s="5"/>
      <c r="G4" s="5"/>
      <c r="O4" s="2"/>
    </row>
    <row r="5" spans="2:15" ht="24.95" customHeight="1" x14ac:dyDescent="0.25">
      <c r="B5" s="1" t="s">
        <v>6</v>
      </c>
      <c r="C5" s="6" t="s">
        <v>7</v>
      </c>
      <c r="D5" s="7"/>
      <c r="E5" s="8" t="s">
        <v>8</v>
      </c>
      <c r="F5" s="8" t="s">
        <v>9</v>
      </c>
      <c r="G5" s="8" t="s">
        <v>10</v>
      </c>
      <c r="O5" s="2"/>
    </row>
    <row r="6" spans="2:15" ht="24.95" customHeight="1" x14ac:dyDescent="0.25">
      <c r="B6" s="3">
        <v>1.0545718176461565E-34</v>
      </c>
      <c r="C6" s="9">
        <v>299792458</v>
      </c>
      <c r="D6" s="7"/>
      <c r="E6" s="3">
        <v>9.1093837015000008E-31</v>
      </c>
      <c r="F6" s="3">
        <v>1.8835316270000001E-28</v>
      </c>
      <c r="G6" s="3">
        <v>3.1675399999999999E-27</v>
      </c>
      <c r="O6" s="2"/>
    </row>
    <row r="7" spans="2:15" ht="20.100000000000001" customHeight="1" x14ac:dyDescent="0.25">
      <c r="B7" s="10"/>
      <c r="C7" s="10"/>
      <c r="D7" s="10"/>
      <c r="E7" s="10"/>
      <c r="F7" s="11"/>
      <c r="G7" s="5"/>
      <c r="H7" s="5"/>
      <c r="I7" s="5"/>
      <c r="O7" s="2"/>
    </row>
    <row r="8" spans="2:15" ht="20.100000000000001" customHeight="1" x14ac:dyDescent="0.25">
      <c r="O8" s="2"/>
    </row>
    <row r="9" spans="2:15" ht="20.100000000000001" customHeight="1" x14ac:dyDescent="0.25">
      <c r="B9" s="12" t="s">
        <v>11</v>
      </c>
      <c r="C9" s="13"/>
      <c r="D9" s="14"/>
      <c r="O9" s="2"/>
    </row>
    <row r="10" spans="2:15" ht="30" customHeight="1" x14ac:dyDescent="0.25">
      <c r="B10" s="15" t="s">
        <v>12</v>
      </c>
      <c r="C10" s="15" t="s">
        <v>13</v>
      </c>
      <c r="D10" s="15" t="s">
        <v>14</v>
      </c>
      <c r="O10" s="2"/>
    </row>
    <row r="11" spans="2:15" ht="54.95" customHeight="1" x14ac:dyDescent="0.25">
      <c r="B11" s="16" t="s">
        <v>15</v>
      </c>
      <c r="C11" s="17" t="s">
        <v>16</v>
      </c>
      <c r="D11" s="18"/>
      <c r="O11" s="2"/>
    </row>
    <row r="12" spans="2:15" ht="54.95" customHeight="1" x14ac:dyDescent="0.25">
      <c r="B12" s="16" t="s">
        <v>17</v>
      </c>
      <c r="C12" s="17" t="s">
        <v>18</v>
      </c>
      <c r="D12" s="18"/>
      <c r="O12" s="2"/>
    </row>
    <row r="13" spans="2:15" ht="54.95" customHeight="1" x14ac:dyDescent="0.25">
      <c r="B13" s="16" t="s">
        <v>19</v>
      </c>
      <c r="C13" s="17" t="s">
        <v>20</v>
      </c>
      <c r="D13" s="18"/>
      <c r="O13" s="2"/>
    </row>
    <row r="14" spans="2:15" ht="20.100000000000001" customHeight="1" x14ac:dyDescent="0.25">
      <c r="O14" s="2"/>
    </row>
    <row r="15" spans="2:15" ht="20.100000000000001" customHeight="1" x14ac:dyDescent="0.25">
      <c r="O15" s="2"/>
    </row>
    <row r="16" spans="2:15" ht="20.100000000000001" customHeight="1" x14ac:dyDescent="0.25">
      <c r="B16" s="12" t="s">
        <v>21</v>
      </c>
      <c r="C16" s="13"/>
      <c r="D16" s="19"/>
      <c r="O16" s="2"/>
    </row>
    <row r="17" spans="2:15" ht="30" customHeight="1" x14ac:dyDescent="0.25">
      <c r="B17" s="15" t="s">
        <v>22</v>
      </c>
      <c r="C17" s="15" t="s">
        <v>13</v>
      </c>
      <c r="D17" s="15" t="s">
        <v>23</v>
      </c>
      <c r="E17" s="15" t="s">
        <v>24</v>
      </c>
      <c r="O17" s="2"/>
    </row>
    <row r="18" spans="2:15" ht="50.1" customHeight="1" x14ac:dyDescent="0.25">
      <c r="B18" s="16" t="s">
        <v>25</v>
      </c>
      <c r="C18" s="20" t="s">
        <v>7</v>
      </c>
      <c r="D18" s="20"/>
      <c r="E18" s="20" t="s">
        <v>7</v>
      </c>
      <c r="O18" s="2"/>
    </row>
    <row r="19" spans="2:15" ht="50.1" customHeight="1" x14ac:dyDescent="0.25">
      <c r="B19" s="16" t="s">
        <v>26</v>
      </c>
      <c r="C19" s="21" t="s">
        <v>6</v>
      </c>
      <c r="D19" s="22"/>
      <c r="E19" s="22"/>
      <c r="O19" s="2"/>
    </row>
    <row r="20" spans="2:15" ht="50.1" customHeight="1" x14ac:dyDescent="0.25">
      <c r="B20" s="16" t="s">
        <v>27</v>
      </c>
      <c r="C20" s="23" t="s">
        <v>28</v>
      </c>
      <c r="D20" s="22"/>
      <c r="E20" s="22"/>
      <c r="O20" s="2"/>
    </row>
    <row r="21" spans="2:15" ht="20.100000000000001" customHeight="1" x14ac:dyDescent="0.25">
      <c r="B21" s="24"/>
      <c r="C21" s="25"/>
      <c r="D21" s="25"/>
      <c r="O21" s="2"/>
    </row>
    <row r="22" spans="2:15" ht="20.100000000000001" customHeight="1" x14ac:dyDescent="0.25">
      <c r="B22" s="24"/>
      <c r="C22" s="25"/>
      <c r="D22" s="25"/>
      <c r="O22" s="2"/>
    </row>
    <row r="23" spans="2:15" ht="20.100000000000001" customHeight="1" x14ac:dyDescent="0.25">
      <c r="B23" s="12" t="s">
        <v>29</v>
      </c>
      <c r="C23" s="13"/>
      <c r="D23" s="14"/>
      <c r="O23" s="2"/>
    </row>
    <row r="24" spans="2:15" ht="30" customHeight="1" x14ac:dyDescent="0.25">
      <c r="B24" s="15" t="s">
        <v>12</v>
      </c>
      <c r="C24" s="15" t="s">
        <v>14</v>
      </c>
      <c r="D24" s="15" t="s">
        <v>23</v>
      </c>
      <c r="N24" s="2"/>
    </row>
    <row r="25" spans="2:15" ht="54.95" customHeight="1" x14ac:dyDescent="0.25">
      <c r="B25" s="16" t="s">
        <v>15</v>
      </c>
      <c r="C25" s="18"/>
      <c r="N25" s="2"/>
    </row>
    <row r="26" spans="2:15" ht="54.95" customHeight="1" x14ac:dyDescent="0.25">
      <c r="B26" s="16" t="s">
        <v>17</v>
      </c>
      <c r="C26" s="18"/>
      <c r="N26" s="2"/>
    </row>
    <row r="27" spans="2:15" ht="54.95" customHeight="1" x14ac:dyDescent="0.25">
      <c r="B27" s="16" t="s">
        <v>19</v>
      </c>
      <c r="C27" s="18"/>
      <c r="N27" s="2"/>
    </row>
    <row r="28" spans="2:15" ht="18.75" customHeight="1" x14ac:dyDescent="0.25">
      <c r="B28" s="24"/>
      <c r="C28" s="25"/>
      <c r="D28" s="25"/>
      <c r="O28" s="2"/>
    </row>
    <row r="29" spans="2:15" ht="18.75" customHeight="1" x14ac:dyDescent="0.25">
      <c r="B29" s="24"/>
      <c r="C29" s="25"/>
      <c r="D29" s="25"/>
      <c r="O29" s="2"/>
    </row>
    <row r="30" spans="2:15" ht="18.75" customHeight="1" x14ac:dyDescent="0.25">
      <c r="B30" s="12" t="s">
        <v>30</v>
      </c>
      <c r="C30" s="25"/>
      <c r="D30" s="25"/>
      <c r="O30" s="2"/>
    </row>
    <row r="31" spans="2:15" ht="30" customHeight="1" x14ac:dyDescent="0.25">
      <c r="B31" s="26" t="s">
        <v>31</v>
      </c>
      <c r="C31" s="26" t="s">
        <v>32</v>
      </c>
      <c r="D31" s="27"/>
      <c r="E31" s="27"/>
      <c r="O31" s="2"/>
    </row>
    <row r="32" spans="2:15" ht="54.95" customHeight="1" x14ac:dyDescent="0.25">
      <c r="B32" s="28"/>
      <c r="C32" s="28"/>
      <c r="D32" s="28"/>
      <c r="E32" s="28"/>
      <c r="O32" s="2"/>
    </row>
    <row r="33" spans="2:15" ht="20.100000000000001" customHeight="1" x14ac:dyDescent="0.25">
      <c r="B33" s="28"/>
      <c r="C33" s="28"/>
      <c r="D33" s="28"/>
      <c r="E33" s="28"/>
      <c r="O33" s="2"/>
    </row>
    <row r="34" spans="2:15" ht="18" customHeight="1" x14ac:dyDescent="0.25">
      <c r="B34" s="29"/>
      <c r="C34" s="29"/>
      <c r="D34" s="30"/>
      <c r="E34" s="31"/>
      <c r="F34" s="32"/>
      <c r="G34" s="19"/>
      <c r="H34" s="33"/>
      <c r="I34" s="34"/>
      <c r="J34" s="14"/>
      <c r="K34" s="35"/>
    </row>
    <row r="35" spans="2:15" ht="20.100000000000001" customHeight="1" x14ac:dyDescent="0.25">
      <c r="B35" s="12" t="s">
        <v>33</v>
      </c>
      <c r="C35" s="29"/>
      <c r="D35" s="30"/>
      <c r="E35" s="31"/>
      <c r="F35" s="32"/>
      <c r="G35" s="19"/>
      <c r="H35" s="33"/>
      <c r="I35" s="34"/>
      <c r="J35" s="14"/>
      <c r="K35" s="35"/>
    </row>
    <row r="36" spans="2:15" ht="30" customHeight="1" x14ac:dyDescent="0.25">
      <c r="B36" s="26" t="s">
        <v>34</v>
      </c>
      <c r="C36" s="36" t="s">
        <v>35</v>
      </c>
      <c r="D36" s="36" t="s">
        <v>36</v>
      </c>
      <c r="E36" s="26" t="s">
        <v>37</v>
      </c>
      <c r="F36" s="36" t="s">
        <v>38</v>
      </c>
      <c r="G36" s="36" t="s">
        <v>38</v>
      </c>
      <c r="H36" s="37"/>
      <c r="I36" s="34"/>
      <c r="J36" s="14"/>
      <c r="K36" s="35"/>
    </row>
    <row r="37" spans="2:15" ht="24.95" customHeight="1" x14ac:dyDescent="0.25">
      <c r="B37" s="38"/>
      <c r="C37" s="39" t="s">
        <v>39</v>
      </c>
      <c r="D37" s="39" t="s">
        <v>40</v>
      </c>
      <c r="E37" s="39" t="s">
        <v>41</v>
      </c>
      <c r="F37" s="39" t="s">
        <v>42</v>
      </c>
      <c r="G37" s="39" t="s">
        <v>42</v>
      </c>
      <c r="H37" s="22"/>
      <c r="I37" s="34"/>
      <c r="J37" s="14"/>
      <c r="K37" s="35"/>
    </row>
    <row r="38" spans="2:15" ht="54.95" customHeight="1" x14ac:dyDescent="0.25">
      <c r="B38" s="38"/>
      <c r="C38" s="40" t="s">
        <v>43</v>
      </c>
      <c r="D38" s="251" t="s">
        <v>44</v>
      </c>
      <c r="E38" s="38"/>
      <c r="F38" s="38"/>
      <c r="G38" s="38"/>
      <c r="H38" s="22"/>
      <c r="I38" s="34"/>
      <c r="J38" s="14"/>
      <c r="K38" s="35"/>
    </row>
    <row r="39" spans="2:15" ht="20.100000000000001" customHeight="1" x14ac:dyDescent="0.25">
      <c r="B39" s="41" t="s">
        <v>45</v>
      </c>
      <c r="C39" s="24">
        <f>E6</f>
        <v>9.1093837015000008E-31</v>
      </c>
      <c r="D39" s="252">
        <v>2997924</v>
      </c>
      <c r="E39" s="24">
        <f>$B$6/(C39*D39)</f>
        <v>3.8615934267004774E-11</v>
      </c>
      <c r="F39" s="42">
        <f>0.5*C39*D39^2</f>
        <v>4.0935513044758689E-18</v>
      </c>
      <c r="G39" s="42">
        <f>0.5*($B$3/E39)*(D39/$C$6)*(($C$3*$B$3^2)/$D$3^2)</f>
        <v>4.0935496365114802E-18</v>
      </c>
      <c r="H39" s="29"/>
      <c r="I39" s="34"/>
      <c r="J39" s="14"/>
      <c r="K39" s="35"/>
    </row>
    <row r="40" spans="2:15" ht="20.100000000000001" customHeight="1" x14ac:dyDescent="0.25">
      <c r="B40" s="41" t="s">
        <v>46</v>
      </c>
      <c r="C40" s="24">
        <f>F6</f>
        <v>1.8835316270000001E-28</v>
      </c>
      <c r="D40" s="252">
        <v>1000000</v>
      </c>
      <c r="E40" s="24">
        <f>$B$6/(C40*D40)</f>
        <v>5.5989068754095114E-13</v>
      </c>
      <c r="F40" s="42">
        <f>0.5*C40*D40^2</f>
        <v>9.417658135000001E-17</v>
      </c>
      <c r="G40" s="42">
        <f>0.5*($B$3/E40)*(D40/$C$6)*(($C$3*$B$3^2)/$D$3^2)</f>
        <v>9.4176542976672755E-17</v>
      </c>
      <c r="H40" s="29"/>
      <c r="I40" s="34"/>
      <c r="J40" s="14"/>
      <c r="K40" s="35"/>
    </row>
    <row r="41" spans="2:15" ht="20.100000000000001" customHeight="1" x14ac:dyDescent="0.25">
      <c r="B41" s="41" t="s">
        <v>47</v>
      </c>
      <c r="C41" s="24">
        <f>G6</f>
        <v>3.1675399999999999E-27</v>
      </c>
      <c r="D41" s="252">
        <v>100000000</v>
      </c>
      <c r="E41" s="24">
        <f>$B$6/(C41*D41)</f>
        <v>3.3293086042990978E-16</v>
      </c>
      <c r="F41" s="42">
        <f>0.5*C41*D41^2</f>
        <v>1.5837700000000001E-11</v>
      </c>
      <c r="G41" s="42">
        <f>0.5*($B$3/E41)*(D41/$C$6)*(($C$3*$B$3^2)/$D$3^2)</f>
        <v>1.583769354674765E-11</v>
      </c>
      <c r="H41" s="29"/>
      <c r="I41" s="34"/>
      <c r="J41" s="14"/>
      <c r="K41" s="35"/>
    </row>
    <row r="42" spans="2:15" ht="20.100000000000001" customHeight="1" x14ac:dyDescent="0.25">
      <c r="B42" s="41"/>
      <c r="C42" s="24"/>
      <c r="D42" s="18"/>
      <c r="E42" s="43"/>
      <c r="F42" s="42"/>
      <c r="G42" s="42"/>
      <c r="H42" s="29"/>
      <c r="I42" s="34"/>
      <c r="J42" s="14"/>
      <c r="K42" s="35"/>
    </row>
    <row r="43" spans="2:15" ht="20.100000000000001" customHeight="1" x14ac:dyDescent="0.25">
      <c r="B43" s="44"/>
      <c r="C43" s="14"/>
      <c r="D43" s="30"/>
      <c r="E43" s="31"/>
      <c r="F43" s="32"/>
      <c r="G43" s="19"/>
      <c r="H43" s="45"/>
      <c r="I43" s="34"/>
      <c r="J43" s="14"/>
      <c r="K43" s="35"/>
    </row>
    <row r="44" spans="2:15" ht="20.100000000000001" customHeight="1" x14ac:dyDescent="0.25">
      <c r="B44" s="12" t="s">
        <v>48</v>
      </c>
    </row>
    <row r="45" spans="2:15" ht="30" customHeight="1" x14ac:dyDescent="0.25">
      <c r="B45" s="15" t="s">
        <v>49</v>
      </c>
      <c r="C45" s="15" t="s">
        <v>13</v>
      </c>
      <c r="D45" s="15" t="s">
        <v>50</v>
      </c>
      <c r="E45" s="15" t="s">
        <v>51</v>
      </c>
      <c r="F45" s="15" t="s">
        <v>52</v>
      </c>
      <c r="G45" s="37"/>
      <c r="H45" s="46"/>
    </row>
    <row r="46" spans="2:15" ht="54.95" customHeight="1" x14ac:dyDescent="0.25">
      <c r="B46" s="16" t="s">
        <v>53</v>
      </c>
      <c r="C46" s="47" t="s">
        <v>37</v>
      </c>
      <c r="E46" s="48" t="s">
        <v>54</v>
      </c>
    </row>
    <row r="47" spans="2:15" ht="54.95" customHeight="1" x14ac:dyDescent="0.25">
      <c r="B47" s="16" t="s">
        <v>55</v>
      </c>
      <c r="C47" s="48" t="s">
        <v>56</v>
      </c>
      <c r="E47" s="48" t="s">
        <v>57</v>
      </c>
    </row>
    <row r="48" spans="2:15" ht="54.95" customHeight="1" x14ac:dyDescent="0.25">
      <c r="B48" s="16" t="s">
        <v>58</v>
      </c>
      <c r="C48" s="49" t="s">
        <v>59</v>
      </c>
      <c r="E48" s="48" t="s">
        <v>60</v>
      </c>
    </row>
    <row r="49" spans="2:15" ht="54.95" customHeight="1" x14ac:dyDescent="0.25">
      <c r="B49" s="16" t="s">
        <v>61</v>
      </c>
      <c r="C49" s="49" t="s">
        <v>62</v>
      </c>
      <c r="E49" s="48" t="s">
        <v>63</v>
      </c>
    </row>
    <row r="50" spans="2:15" ht="54.95" customHeight="1" x14ac:dyDescent="0.25">
      <c r="B50" s="16" t="s">
        <v>64</v>
      </c>
      <c r="C50" s="48" t="s">
        <v>65</v>
      </c>
      <c r="E50" s="48" t="s">
        <v>66</v>
      </c>
    </row>
    <row r="51" spans="2:15" ht="54.95" customHeight="1" x14ac:dyDescent="0.25">
      <c r="B51" s="16" t="s">
        <v>67</v>
      </c>
      <c r="C51" s="50" t="s">
        <v>38</v>
      </c>
      <c r="E51" s="48" t="s">
        <v>66</v>
      </c>
    </row>
    <row r="52" spans="2:15" ht="20.100000000000001" customHeight="1" x14ac:dyDescent="0.25">
      <c r="C52" s="51"/>
      <c r="D52" s="52"/>
      <c r="F52" s="51"/>
      <c r="G52" s="5"/>
    </row>
    <row r="53" spans="2:15" ht="20.100000000000001" customHeight="1" x14ac:dyDescent="0.25">
      <c r="C53" s="51"/>
      <c r="D53" s="52"/>
      <c r="F53" s="51"/>
      <c r="G53" s="5"/>
    </row>
    <row r="54" spans="2:15" s="53" customFormat="1" ht="20.100000000000001" customHeight="1" x14ac:dyDescent="0.25">
      <c r="B54" s="12" t="s">
        <v>68</v>
      </c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54"/>
      <c r="O54" s="55"/>
    </row>
    <row r="55" spans="2:15" s="53" customFormat="1" ht="30" customHeight="1" x14ac:dyDescent="0.25">
      <c r="B55" s="26" t="s">
        <v>69</v>
      </c>
      <c r="C55" s="26" t="s">
        <v>70</v>
      </c>
      <c r="D55" s="26" t="s">
        <v>71</v>
      </c>
      <c r="E55" s="26" t="s">
        <v>72</v>
      </c>
      <c r="F55" s="26" t="s">
        <v>73</v>
      </c>
      <c r="G55" s="56"/>
      <c r="H55" s="56"/>
      <c r="I55" s="56"/>
      <c r="J55" s="56"/>
      <c r="K55" s="56"/>
      <c r="L55" s="22"/>
      <c r="M55" s="22"/>
      <c r="N55" s="54"/>
      <c r="O55" s="55"/>
    </row>
    <row r="56" spans="2:15" s="53" customFormat="1" ht="24.95" customHeight="1" x14ac:dyDescent="0.25">
      <c r="B56" s="39" t="s">
        <v>41</v>
      </c>
      <c r="C56" s="39" t="s">
        <v>39</v>
      </c>
      <c r="D56" s="39" t="s">
        <v>74</v>
      </c>
      <c r="E56" s="39" t="s">
        <v>75</v>
      </c>
      <c r="F56" s="39" t="s">
        <v>42</v>
      </c>
      <c r="G56" s="57"/>
      <c r="H56" s="57"/>
      <c r="I56" s="57"/>
      <c r="J56" s="57"/>
      <c r="K56" s="57"/>
      <c r="L56" s="22"/>
      <c r="M56" s="22"/>
      <c r="N56" s="54"/>
      <c r="O56" s="55"/>
    </row>
    <row r="57" spans="2:15" ht="54.95" customHeight="1" x14ac:dyDescent="0.25"/>
    <row r="58" spans="2:15" ht="54.95" customHeight="1" x14ac:dyDescent="0.25"/>
    <row r="59" spans="2:15" ht="54.95" customHeight="1" x14ac:dyDescent="0.25"/>
    <row r="60" spans="2:15" ht="54.95" customHeight="1" x14ac:dyDescent="0.25"/>
    <row r="61" spans="2:15" ht="54.95" customHeight="1" x14ac:dyDescent="0.25"/>
    <row r="62" spans="2:15" ht="54.95" customHeight="1" x14ac:dyDescent="0.25"/>
    <row r="63" spans="2:15" ht="20.100000000000001" customHeight="1" x14ac:dyDescent="0.25"/>
    <row r="64" spans="2:15" ht="20.100000000000001" customHeight="1" x14ac:dyDescent="0.25"/>
    <row r="65" spans="2:15" ht="20.100000000000001" customHeight="1" x14ac:dyDescent="0.25">
      <c r="B65" s="12" t="s">
        <v>76</v>
      </c>
      <c r="C65" s="14"/>
      <c r="D65" s="13"/>
      <c r="E65" s="31"/>
      <c r="F65" s="32"/>
      <c r="I65" s="19"/>
      <c r="J65" s="33"/>
      <c r="K65" s="34"/>
      <c r="L65" s="14"/>
      <c r="M65" s="35"/>
    </row>
    <row r="66" spans="2:15" ht="30" customHeight="1" x14ac:dyDescent="0.25">
      <c r="B66" s="36"/>
      <c r="C66" s="26" t="s">
        <v>77</v>
      </c>
      <c r="D66" s="36" t="s">
        <v>35</v>
      </c>
      <c r="E66" s="36" t="s">
        <v>78</v>
      </c>
      <c r="F66" s="36" t="s">
        <v>36</v>
      </c>
      <c r="G66" s="26" t="s">
        <v>37</v>
      </c>
      <c r="H66" s="36" t="s">
        <v>41</v>
      </c>
      <c r="I66" s="26" t="s">
        <v>79</v>
      </c>
      <c r="J66" s="58" t="s">
        <v>37</v>
      </c>
      <c r="K66" s="59" t="s">
        <v>80</v>
      </c>
      <c r="L66" s="59" t="s">
        <v>81</v>
      </c>
    </row>
    <row r="67" spans="2:15" ht="24.95" customHeight="1" x14ac:dyDescent="0.25">
      <c r="B67" s="40"/>
      <c r="C67" s="39" t="s">
        <v>41</v>
      </c>
      <c r="D67" s="39" t="s">
        <v>39</v>
      </c>
      <c r="E67" s="39" t="s">
        <v>82</v>
      </c>
      <c r="F67" s="39" t="s">
        <v>40</v>
      </c>
      <c r="G67" s="39" t="s">
        <v>41</v>
      </c>
      <c r="H67" s="39" t="s">
        <v>39</v>
      </c>
      <c r="I67" s="39" t="s">
        <v>82</v>
      </c>
      <c r="J67" s="60"/>
      <c r="K67" s="60"/>
    </row>
    <row r="68" spans="2:15" ht="54.95" customHeight="1" x14ac:dyDescent="0.25">
      <c r="B68" s="40"/>
      <c r="C68" s="40" t="s">
        <v>43</v>
      </c>
      <c r="D68" s="40" t="s">
        <v>43</v>
      </c>
      <c r="E68" s="40"/>
      <c r="F68" s="251" t="s">
        <v>44</v>
      </c>
      <c r="G68" s="40"/>
      <c r="H68" s="40"/>
      <c r="I68" s="40"/>
      <c r="J68" s="60"/>
      <c r="K68" s="60"/>
    </row>
    <row r="69" spans="2:15" ht="18" customHeight="1" x14ac:dyDescent="0.25">
      <c r="B69" s="41" t="s">
        <v>45</v>
      </c>
      <c r="C69" s="61">
        <f>E3</f>
        <v>3.8615926795999998E-13</v>
      </c>
      <c r="D69" s="61">
        <f>E6</f>
        <v>9.1093837015000008E-31</v>
      </c>
      <c r="E69" s="42">
        <f>D69*C69</f>
        <v>3.5176729417379952E-43</v>
      </c>
      <c r="F69" s="252">
        <v>2997924</v>
      </c>
      <c r="G69" s="61">
        <f>$B$3/K69</f>
        <v>3.8615934267004774E-11</v>
      </c>
      <c r="H69" s="61">
        <f>K69*$C$3</f>
        <v>9.1093803670462036E-33</v>
      </c>
      <c r="I69" s="62">
        <f>H69*G69</f>
        <v>3.5176723346700002E-43</v>
      </c>
      <c r="J69" s="63">
        <f>$B$6/(D69*F69)</f>
        <v>3.8615934267004774E-11</v>
      </c>
      <c r="K69" s="64">
        <f>$B$3/J69</f>
        <v>4.1854613404524112E-25</v>
      </c>
      <c r="L69" s="65">
        <f>F69/$C$6</f>
        <v>9.9999980653282475E-3</v>
      </c>
    </row>
    <row r="70" spans="2:15" ht="18" customHeight="1" x14ac:dyDescent="0.25">
      <c r="B70" s="41" t="s">
        <v>46</v>
      </c>
      <c r="C70" s="61">
        <f>F3</f>
        <v>1.867594306E-15</v>
      </c>
      <c r="D70" s="61">
        <f>F6</f>
        <v>1.8835316270000001E-28</v>
      </c>
      <c r="E70" s="42">
        <f>D70*C70</f>
        <v>3.5176729417561162E-43</v>
      </c>
      <c r="F70" s="252">
        <v>1000000</v>
      </c>
      <c r="G70" s="61">
        <f>$B$3/K70</f>
        <v>5.5989068754095114E-13</v>
      </c>
      <c r="H70" s="61">
        <f>K70*$C$3</f>
        <v>6.2827841450974546E-31</v>
      </c>
      <c r="I70" s="62">
        <f t="shared" ref="I70:I71" si="0">H70*G70</f>
        <v>3.517672334670001E-43</v>
      </c>
      <c r="J70" s="63">
        <f>$B$6/(D70*F70)</f>
        <v>5.5989068754095114E-13</v>
      </c>
      <c r="K70" s="64">
        <f t="shared" ref="K70:K72" si="1">$B$3/J70</f>
        <v>2.8867331355315409E-23</v>
      </c>
      <c r="L70" s="65">
        <f t="shared" ref="L70:L72" si="2">F70/$C$6</f>
        <v>3.3356409519815205E-3</v>
      </c>
    </row>
    <row r="71" spans="2:15" ht="18" customHeight="1" x14ac:dyDescent="0.25">
      <c r="B71" s="41" t="s">
        <v>47</v>
      </c>
      <c r="C71" s="61">
        <f>G3</f>
        <v>1.1105380000000001E-16</v>
      </c>
      <c r="D71" s="61">
        <f>G6</f>
        <v>3.1675399999999999E-27</v>
      </c>
      <c r="E71" s="42">
        <f>D71*C71</f>
        <v>3.5176735365200001E-43</v>
      </c>
      <c r="F71" s="252">
        <v>100000000</v>
      </c>
      <c r="G71" s="61">
        <f>$B$3/K71</f>
        <v>3.3293086042990978E-16</v>
      </c>
      <c r="H71" s="61">
        <f t="shared" ref="H71:H72" si="3">K71*$C$3</f>
        <v>1.0565774317609579E-27</v>
      </c>
      <c r="I71" s="62">
        <f t="shared" si="0"/>
        <v>3.5176723346700002E-43</v>
      </c>
      <c r="J71" s="63">
        <f>$B$6/(D71*F71)</f>
        <v>3.3293086042990978E-16</v>
      </c>
      <c r="K71" s="64">
        <f t="shared" si="1"/>
        <v>4.8546265669483106E-20</v>
      </c>
      <c r="L71" s="65">
        <f t="shared" si="2"/>
        <v>0.33356409519815206</v>
      </c>
    </row>
    <row r="72" spans="2:15" ht="18" customHeight="1" x14ac:dyDescent="0.25">
      <c r="B72" s="41" t="s">
        <v>83</v>
      </c>
      <c r="C72" s="66" t="s">
        <v>84</v>
      </c>
      <c r="D72" s="66" t="s">
        <v>84</v>
      </c>
      <c r="E72" s="24" t="s">
        <v>84</v>
      </c>
      <c r="F72" s="18">
        <f>C6</f>
        <v>299792458</v>
      </c>
      <c r="G72" s="61">
        <f>$B$3/K72</f>
        <v>2E-8</v>
      </c>
      <c r="H72" s="61">
        <f t="shared" si="3"/>
        <v>1.758836167335E-35</v>
      </c>
      <c r="I72" s="62">
        <f>H72*G72</f>
        <v>3.5176723346700002E-43</v>
      </c>
      <c r="J72" s="253">
        <v>2E-8</v>
      </c>
      <c r="K72" s="64">
        <f t="shared" si="1"/>
        <v>8.0812749999999999E-28</v>
      </c>
      <c r="L72" s="65">
        <f t="shared" si="2"/>
        <v>1</v>
      </c>
    </row>
    <row r="73" spans="2:15" ht="18" customHeight="1" x14ac:dyDescent="0.25">
      <c r="B73" s="66"/>
      <c r="C73" s="66"/>
      <c r="D73" s="24"/>
      <c r="E73" s="18"/>
      <c r="F73" s="61"/>
      <c r="G73" s="61"/>
      <c r="H73" s="62"/>
      <c r="J73" s="61"/>
      <c r="K73" s="67"/>
      <c r="L73" s="67"/>
    </row>
    <row r="74" spans="2:15" ht="30" customHeight="1" x14ac:dyDescent="0.25">
      <c r="B74" s="26" t="s">
        <v>34</v>
      </c>
      <c r="C74" s="36" t="s">
        <v>59</v>
      </c>
      <c r="D74" s="36" t="s">
        <v>62</v>
      </c>
      <c r="E74" s="36" t="s">
        <v>38</v>
      </c>
      <c r="F74" s="26" t="s">
        <v>85</v>
      </c>
      <c r="G74" s="26" t="s">
        <v>86</v>
      </c>
      <c r="K74" s="68"/>
      <c r="L74" s="69"/>
      <c r="M74" s="49"/>
      <c r="N74" s="49"/>
      <c r="O74" s="49"/>
    </row>
    <row r="75" spans="2:15" ht="24.95" customHeight="1" x14ac:dyDescent="0.25">
      <c r="B75" s="40"/>
      <c r="C75" s="39" t="s">
        <v>87</v>
      </c>
      <c r="D75" s="39" t="s">
        <v>75</v>
      </c>
      <c r="E75" s="39" t="s">
        <v>42</v>
      </c>
      <c r="F75" s="39" t="s">
        <v>88</v>
      </c>
      <c r="G75" s="39" t="s">
        <v>88</v>
      </c>
      <c r="H75" s="56"/>
      <c r="I75" s="56"/>
      <c r="J75" s="56"/>
      <c r="K75" s="56"/>
      <c r="N75" s="70"/>
    </row>
    <row r="76" spans="2:15" ht="54.95" customHeight="1" x14ac:dyDescent="0.25">
      <c r="B76" s="39"/>
      <c r="C76" s="39"/>
      <c r="D76" s="39"/>
      <c r="E76" s="39"/>
      <c r="F76" s="39" t="s">
        <v>84</v>
      </c>
      <c r="G76" s="39"/>
      <c r="H76" s="57"/>
      <c r="I76" s="57"/>
      <c r="J76" s="57"/>
      <c r="K76" s="57"/>
    </row>
    <row r="77" spans="2:15" ht="18" customHeight="1" x14ac:dyDescent="0.25">
      <c r="B77" s="41" t="s">
        <v>45</v>
      </c>
      <c r="C77" s="61">
        <f>K69*$C$3*$C$6</f>
        <v>2.7309235310937237E-24</v>
      </c>
      <c r="D77" s="61">
        <f>$D$3/(K69*L69)</f>
        <v>1.2880893178783452E-17</v>
      </c>
      <c r="E77" s="61">
        <f>0.5*K69*L69*($C$3*$C$6^2)</f>
        <v>4.0935505980153094E-18</v>
      </c>
      <c r="F77" s="62">
        <f>G69*C77</f>
        <v>1.0545716356493179E-34</v>
      </c>
      <c r="G77" s="62">
        <f>D77*E77*2</f>
        <v>1.0545717594996064E-34</v>
      </c>
      <c r="H77" s="71"/>
      <c r="I77" s="71"/>
      <c r="J77" s="72"/>
      <c r="K77" s="72"/>
      <c r="L77" s="73"/>
      <c r="M77" s="61"/>
      <c r="N77" s="61"/>
      <c r="O77" s="61"/>
    </row>
    <row r="78" spans="2:15" ht="18" customHeight="1" x14ac:dyDescent="0.25">
      <c r="B78" s="41" t="s">
        <v>46</v>
      </c>
      <c r="C78" s="61">
        <f>K70*$C$3*$C$6</f>
        <v>1.8835313019421946E-22</v>
      </c>
      <c r="D78" s="61">
        <f t="shared" ref="D78:D79" si="4">$D$3/(K70*L70)</f>
        <v>5.5989075329525438E-19</v>
      </c>
      <c r="E78" s="61">
        <f t="shared" ref="E78:E79" si="5">0.5*K70*L70*($C$3*$C$6^2)</f>
        <v>9.4176565097109713E-17</v>
      </c>
      <c r="F78" s="62">
        <f>G70*C78</f>
        <v>1.0545716356493182E-34</v>
      </c>
      <c r="G78" s="62">
        <f t="shared" ref="G78:G79" si="6">D78*E78*2</f>
        <v>1.0545717594996064E-34</v>
      </c>
      <c r="H78" s="71"/>
      <c r="I78" s="71"/>
      <c r="J78" s="72"/>
      <c r="K78" s="72"/>
      <c r="L78" s="73"/>
      <c r="M78" s="61"/>
      <c r="N78" s="61"/>
      <c r="O78" s="61"/>
    </row>
    <row r="79" spans="2:15" ht="18" customHeight="1" x14ac:dyDescent="0.25">
      <c r="B79" s="41" t="s">
        <v>47</v>
      </c>
      <c r="C79" s="61">
        <f>K71*$C$3*$C$6</f>
        <v>3.1675394533494487E-19</v>
      </c>
      <c r="D79" s="61">
        <f t="shared" si="4"/>
        <v>3.3293089952975055E-24</v>
      </c>
      <c r="E79" s="61">
        <f t="shared" si="5"/>
        <v>1.5837697266747242E-11</v>
      </c>
      <c r="F79" s="62">
        <f>G71*C79</f>
        <v>1.0545716356493179E-34</v>
      </c>
      <c r="G79" s="62">
        <f t="shared" si="6"/>
        <v>1.0545717594996062E-34</v>
      </c>
      <c r="H79" s="71"/>
      <c r="I79" s="71"/>
      <c r="J79" s="72"/>
      <c r="K79" s="72"/>
      <c r="L79" s="73"/>
      <c r="M79" s="61"/>
      <c r="N79" s="61"/>
      <c r="O79" s="61"/>
    </row>
    <row r="80" spans="2:15" ht="18" customHeight="1" x14ac:dyDescent="0.25">
      <c r="B80" s="41" t="s">
        <v>83</v>
      </c>
      <c r="C80" s="61">
        <f>K72*$C$3*$C$6</f>
        <v>5.2728581782465899E-27</v>
      </c>
      <c r="D80" s="61">
        <f>$D$3/(K72*L72)</f>
        <v>6.6712826874472165E-17</v>
      </c>
      <c r="E80" s="61">
        <f>K72*L72*($C$3*$C$6^2)</f>
        <v>1.5807631139419472E-18</v>
      </c>
      <c r="F80" s="62">
        <f>G72*C80</f>
        <v>1.0545716356493179E-34</v>
      </c>
      <c r="G80" s="62">
        <f>D80*E80</f>
        <v>1.0545717594996064E-34</v>
      </c>
      <c r="H80" s="71"/>
      <c r="I80" s="71"/>
      <c r="J80" s="72"/>
      <c r="K80" s="72"/>
      <c r="M80" s="61"/>
      <c r="N80" s="61"/>
      <c r="O80" s="61"/>
    </row>
    <row r="81" spans="2:17" ht="18" customHeight="1" x14ac:dyDescent="0.25">
      <c r="D81" s="55"/>
      <c r="E81" s="55"/>
      <c r="F81" s="74"/>
      <c r="G81" s="74"/>
      <c r="H81" s="75"/>
      <c r="I81" s="75"/>
      <c r="J81" s="74"/>
      <c r="K81" s="76"/>
      <c r="L81" s="74"/>
      <c r="M81" s="74"/>
      <c r="N81" s="74"/>
      <c r="O81" s="77"/>
    </row>
    <row r="82" spans="2:17" ht="18" customHeight="1" x14ac:dyDescent="0.25">
      <c r="B82" s="78"/>
      <c r="C82" s="54"/>
      <c r="D82" s="55"/>
      <c r="E82" s="55"/>
      <c r="F82" s="74"/>
      <c r="G82" s="74"/>
      <c r="H82" s="75"/>
      <c r="I82" s="75"/>
      <c r="J82" s="74"/>
      <c r="K82" s="76"/>
      <c r="L82" s="74"/>
      <c r="M82" s="74"/>
      <c r="N82" s="74"/>
      <c r="O82" s="77"/>
    </row>
    <row r="83" spans="2:17" ht="18" customHeight="1" x14ac:dyDescent="0.25">
      <c r="B83" s="12" t="s">
        <v>89</v>
      </c>
      <c r="C83" s="54"/>
      <c r="D83" s="55"/>
      <c r="E83" s="55"/>
      <c r="F83" s="74"/>
      <c r="G83" s="74"/>
      <c r="H83" s="75"/>
      <c r="I83" s="75"/>
      <c r="J83" s="74"/>
      <c r="K83" s="74"/>
      <c r="L83" s="74"/>
      <c r="M83" s="74"/>
      <c r="N83" s="74"/>
      <c r="O83" s="77"/>
    </row>
    <row r="84" spans="2:17" ht="30" customHeight="1" x14ac:dyDescent="0.25">
      <c r="B84" s="26" t="s">
        <v>34</v>
      </c>
      <c r="C84" s="26" t="s">
        <v>77</v>
      </c>
      <c r="D84" s="36" t="s">
        <v>35</v>
      </c>
      <c r="E84" s="26" t="s">
        <v>90</v>
      </c>
      <c r="F84" s="26" t="s">
        <v>91</v>
      </c>
      <c r="G84" s="36" t="s">
        <v>92</v>
      </c>
      <c r="H84" s="36" t="s">
        <v>93</v>
      </c>
      <c r="I84" s="48"/>
      <c r="J84" s="79"/>
      <c r="K84" s="48"/>
      <c r="L84" s="79"/>
      <c r="M84" s="80"/>
      <c r="N84" s="80"/>
      <c r="O84" s="80"/>
      <c r="P84" s="80"/>
      <c r="Q84" s="80"/>
    </row>
    <row r="85" spans="2:17" ht="24.95" customHeight="1" x14ac:dyDescent="0.25">
      <c r="B85" s="39"/>
      <c r="C85" s="39" t="s">
        <v>41</v>
      </c>
      <c r="D85" s="39" t="s">
        <v>39</v>
      </c>
      <c r="E85" s="39" t="s">
        <v>94</v>
      </c>
      <c r="F85" s="39" t="s">
        <v>94</v>
      </c>
      <c r="G85" s="39" t="s">
        <v>94</v>
      </c>
      <c r="H85" s="39" t="s">
        <v>94</v>
      </c>
      <c r="I85" s="22"/>
      <c r="J85" s="22"/>
      <c r="K85" s="22"/>
      <c r="L85" s="22"/>
      <c r="M85" s="22"/>
      <c r="N85" s="22"/>
      <c r="O85" s="22"/>
      <c r="P85" s="22"/>
      <c r="Q85" s="22"/>
    </row>
    <row r="86" spans="2:17" ht="18" customHeight="1" x14ac:dyDescent="0.25">
      <c r="B86" s="41" t="s">
        <v>45</v>
      </c>
      <c r="C86" s="24">
        <f>E3</f>
        <v>3.8615926795999998E-13</v>
      </c>
      <c r="D86" s="24">
        <f>E6</f>
        <v>9.1093837015000008E-31</v>
      </c>
      <c r="E86" s="42">
        <f>C86*D86</f>
        <v>3.5176729417379952E-43</v>
      </c>
      <c r="F86" s="42">
        <f>$B$3*$C$3</f>
        <v>3.5176723346700002E-43</v>
      </c>
      <c r="G86" s="81">
        <f>$B$3/C86</f>
        <v>4.1854621502116031E-23</v>
      </c>
      <c r="H86" s="81">
        <f>D86/$C$3</f>
        <v>4.1854628725245059E-23</v>
      </c>
      <c r="J86" s="14"/>
    </row>
    <row r="87" spans="2:17" ht="18" customHeight="1" x14ac:dyDescent="0.25">
      <c r="B87" s="41" t="s">
        <v>46</v>
      </c>
      <c r="C87" s="24">
        <f>F3</f>
        <v>1.867594306E-15</v>
      </c>
      <c r="D87" s="24">
        <f>F6</f>
        <v>1.8835316270000001E-28</v>
      </c>
      <c r="E87" s="42">
        <f t="shared" ref="E87:E88" si="7">C87*D87</f>
        <v>3.5176729417561162E-43</v>
      </c>
      <c r="F87" s="42">
        <f>$B$3*$C$3</f>
        <v>3.5176723346700002E-43</v>
      </c>
      <c r="G87" s="81">
        <f>$B$3/C87</f>
        <v>8.6542082228858538E-21</v>
      </c>
      <c r="H87" s="81">
        <f>D87/$C$3</f>
        <v>8.6542097164444219E-21</v>
      </c>
      <c r="J87" s="14"/>
    </row>
    <row r="88" spans="2:17" ht="18" customHeight="1" x14ac:dyDescent="0.25">
      <c r="B88" s="41" t="s">
        <v>47</v>
      </c>
      <c r="C88" s="24">
        <f>G3</f>
        <v>1.1105380000000001E-16</v>
      </c>
      <c r="D88" s="24">
        <f>G6</f>
        <v>3.1675399999999999E-27</v>
      </c>
      <c r="E88" s="42">
        <f t="shared" si="7"/>
        <v>3.5176735365200001E-43</v>
      </c>
      <c r="F88" s="42">
        <f>$B$3*$C$3</f>
        <v>3.5176723346700002E-43</v>
      </c>
      <c r="G88" s="81">
        <f>$B$3/C88</f>
        <v>1.4553801850994743E-19</v>
      </c>
      <c r="H88" s="81">
        <f>D88/$C$3</f>
        <v>1.4553806823455246E-19</v>
      </c>
      <c r="J88" s="14"/>
    </row>
    <row r="89" spans="2:17" ht="18" customHeight="1" x14ac:dyDescent="0.25">
      <c r="B89" s="82"/>
      <c r="C89" s="82"/>
      <c r="D89" s="62"/>
      <c r="E89" s="62"/>
      <c r="F89" s="83"/>
      <c r="J89" s="14"/>
    </row>
    <row r="90" spans="2:17" ht="18" customHeight="1" x14ac:dyDescent="0.25">
      <c r="B90" s="84"/>
      <c r="C90" s="34"/>
      <c r="D90" s="14"/>
      <c r="E90" s="31"/>
      <c r="F90" s="13"/>
      <c r="H90" s="45"/>
      <c r="J90" s="14"/>
      <c r="K90" s="35"/>
    </row>
    <row r="91" spans="2:17" ht="18" customHeight="1" x14ac:dyDescent="0.25">
      <c r="B91" s="12" t="s">
        <v>95</v>
      </c>
      <c r="C91" s="13"/>
      <c r="D91" s="14"/>
      <c r="E91" s="31"/>
      <c r="F91" s="13"/>
      <c r="G91" s="19"/>
      <c r="H91" s="45"/>
      <c r="I91" s="34"/>
      <c r="J91" s="14"/>
      <c r="K91" s="35"/>
    </row>
    <row r="92" spans="2:17" ht="30" customHeight="1" x14ac:dyDescent="0.35">
      <c r="B92" s="26" t="s">
        <v>34</v>
      </c>
      <c r="C92" s="26" t="s">
        <v>96</v>
      </c>
      <c r="D92" s="26" t="s">
        <v>97</v>
      </c>
      <c r="E92" s="36" t="s">
        <v>36</v>
      </c>
      <c r="F92" s="26" t="s">
        <v>37</v>
      </c>
      <c r="G92" s="26" t="s">
        <v>98</v>
      </c>
      <c r="H92" s="36" t="s">
        <v>99</v>
      </c>
      <c r="J92" s="85"/>
      <c r="K92" s="86"/>
      <c r="L92" s="87"/>
      <c r="M92" s="87"/>
      <c r="N92" s="87"/>
      <c r="O92" s="87"/>
      <c r="P92" s="87"/>
      <c r="Q92" s="87"/>
    </row>
    <row r="93" spans="2:17" ht="24.95" customHeight="1" x14ac:dyDescent="0.35">
      <c r="B93" s="40"/>
      <c r="C93" s="39" t="s">
        <v>40</v>
      </c>
      <c r="D93" s="39" t="s">
        <v>39</v>
      </c>
      <c r="E93" s="39" t="s">
        <v>40</v>
      </c>
      <c r="F93" s="39" t="s">
        <v>41</v>
      </c>
      <c r="G93" s="88" t="s">
        <v>94</v>
      </c>
      <c r="H93" s="89" t="s">
        <v>94</v>
      </c>
      <c r="J93" s="85"/>
      <c r="K93" s="86"/>
      <c r="L93" s="87"/>
      <c r="M93" s="87"/>
      <c r="N93" s="87"/>
      <c r="O93" s="87"/>
      <c r="P93" s="87"/>
      <c r="Q93" s="87"/>
    </row>
    <row r="94" spans="2:17" ht="54.95" customHeight="1" x14ac:dyDescent="0.35">
      <c r="B94" s="40"/>
      <c r="C94" s="40" t="s">
        <v>43</v>
      </c>
      <c r="D94" s="40" t="s">
        <v>43</v>
      </c>
      <c r="E94" s="251" t="s">
        <v>44</v>
      </c>
      <c r="F94" s="40"/>
      <c r="G94" s="40"/>
      <c r="H94" s="90"/>
      <c r="J94" s="85"/>
      <c r="K94" s="86"/>
      <c r="L94" s="87"/>
      <c r="M94" s="87"/>
      <c r="N94" s="87"/>
      <c r="O94" s="87"/>
      <c r="P94" s="87"/>
      <c r="Q94" s="87"/>
    </row>
    <row r="95" spans="2:17" ht="18" customHeight="1" x14ac:dyDescent="0.25">
      <c r="B95" s="41" t="s">
        <v>45</v>
      </c>
      <c r="C95" s="24">
        <f>E3</f>
        <v>3.8615926795999998E-13</v>
      </c>
      <c r="D95" s="24">
        <f>E6</f>
        <v>9.1093837015000008E-31</v>
      </c>
      <c r="E95" s="252">
        <v>2997924</v>
      </c>
      <c r="F95" s="24">
        <f>$B$6/(D95*E95)</f>
        <v>3.8615934267004774E-11</v>
      </c>
      <c r="G95" s="25">
        <f>C95/F95</f>
        <v>9.9999980653051861E-3</v>
      </c>
      <c r="H95" s="25">
        <f>E95/$C$6</f>
        <v>9.9999980653282475E-3</v>
      </c>
      <c r="J95" s="91"/>
      <c r="K95" s="35"/>
    </row>
    <row r="96" spans="2:17" ht="18" customHeight="1" x14ac:dyDescent="0.25">
      <c r="B96" s="41" t="s">
        <v>46</v>
      </c>
      <c r="C96" s="24">
        <f>F3</f>
        <v>1.867594306E-15</v>
      </c>
      <c r="D96" s="24">
        <f>F6</f>
        <v>1.8835316270000001E-28</v>
      </c>
      <c r="E96" s="252">
        <v>1000000</v>
      </c>
      <c r="F96" s="24">
        <f>$B$6/(D96*E96)</f>
        <v>5.5989068754095114E-13</v>
      </c>
      <c r="G96" s="25">
        <f>C96/F96</f>
        <v>3.3356409519910112E-3</v>
      </c>
      <c r="H96" s="25">
        <f>E96/$C$6</f>
        <v>3.3356409519815205E-3</v>
      </c>
      <c r="J96" s="91"/>
      <c r="K96" s="35"/>
    </row>
    <row r="97" spans="2:17" ht="18" customHeight="1" x14ac:dyDescent="0.25">
      <c r="B97" s="41" t="s">
        <v>47</v>
      </c>
      <c r="C97" s="24">
        <f>G3</f>
        <v>1.1105380000000001E-16</v>
      </c>
      <c r="D97" s="24">
        <f>G6</f>
        <v>3.1675399999999999E-27</v>
      </c>
      <c r="E97" s="252">
        <v>100000000</v>
      </c>
      <c r="F97" s="24">
        <f>$B$6/(D97*E97)</f>
        <v>3.3293086042990978E-16</v>
      </c>
      <c r="G97" s="25">
        <f>C97/F97</f>
        <v>0.33356415159771469</v>
      </c>
      <c r="H97" s="25">
        <f>E97/$C$6</f>
        <v>0.33356409519815206</v>
      </c>
      <c r="J97" s="91"/>
      <c r="K97" s="92"/>
      <c r="M97" s="93"/>
      <c r="N97" s="93"/>
      <c r="O97" s="93"/>
      <c r="P97" s="93"/>
      <c r="Q97" s="93"/>
    </row>
    <row r="98" spans="2:17" ht="18" customHeight="1" x14ac:dyDescent="0.25">
      <c r="B98" s="94"/>
      <c r="C98" s="24"/>
      <c r="D98" s="24"/>
      <c r="E98" s="18"/>
      <c r="F98" s="24"/>
      <c r="G98" s="25"/>
      <c r="H98" s="25"/>
      <c r="J98" s="91"/>
      <c r="K98" s="92"/>
      <c r="M98" s="93"/>
      <c r="N98" s="93"/>
      <c r="O98" s="93"/>
      <c r="P98" s="93"/>
      <c r="Q98" s="93"/>
    </row>
    <row r="99" spans="2:17" ht="18" customHeight="1" x14ac:dyDescent="0.25">
      <c r="B99" s="95"/>
      <c r="C99" s="95"/>
      <c r="D99" s="96"/>
      <c r="E99" s="96"/>
      <c r="F99" s="97"/>
      <c r="G99" s="95"/>
      <c r="H99" s="98"/>
      <c r="I99" s="98"/>
      <c r="J99" s="91"/>
      <c r="K99" s="92"/>
      <c r="M99" s="93"/>
      <c r="N99" s="93"/>
      <c r="O99" s="93"/>
      <c r="P99" s="93"/>
      <c r="Q99" s="93"/>
    </row>
    <row r="100" spans="2:17" ht="18" customHeight="1" x14ac:dyDescent="0.25">
      <c r="B100" s="12" t="s">
        <v>100</v>
      </c>
      <c r="C100" s="95"/>
      <c r="D100" s="96"/>
      <c r="E100" s="96"/>
      <c r="F100" s="97"/>
      <c r="G100" s="95"/>
      <c r="H100" s="98"/>
      <c r="I100" s="98"/>
      <c r="J100" s="91"/>
      <c r="K100" s="92"/>
      <c r="M100" s="93"/>
      <c r="N100" s="93"/>
      <c r="O100" s="93"/>
      <c r="P100" s="93"/>
      <c r="Q100" s="93"/>
    </row>
    <row r="101" spans="2:17" ht="30" customHeight="1" x14ac:dyDescent="0.25">
      <c r="B101" s="26" t="s">
        <v>34</v>
      </c>
      <c r="C101" s="26" t="s">
        <v>96</v>
      </c>
      <c r="D101" s="26" t="s">
        <v>97</v>
      </c>
      <c r="E101" s="36" t="s">
        <v>36</v>
      </c>
      <c r="F101" s="26" t="s">
        <v>37</v>
      </c>
      <c r="G101" s="26" t="s">
        <v>101</v>
      </c>
      <c r="H101" s="36" t="s">
        <v>102</v>
      </c>
      <c r="J101" s="91"/>
      <c r="K101" s="92"/>
      <c r="M101" s="93"/>
      <c r="N101" s="93"/>
      <c r="O101" s="93"/>
      <c r="P101" s="93"/>
      <c r="Q101" s="93"/>
    </row>
    <row r="102" spans="2:17" ht="24.95" customHeight="1" x14ac:dyDescent="0.25">
      <c r="B102" s="40"/>
      <c r="C102" s="39" t="s">
        <v>40</v>
      </c>
      <c r="D102" s="39" t="s">
        <v>39</v>
      </c>
      <c r="E102" s="39" t="s">
        <v>40</v>
      </c>
      <c r="F102" s="39" t="s">
        <v>41</v>
      </c>
      <c r="G102" s="88" t="s">
        <v>94</v>
      </c>
      <c r="H102" s="88" t="s">
        <v>94</v>
      </c>
      <c r="J102" s="91"/>
      <c r="K102" s="92"/>
      <c r="M102" s="93"/>
      <c r="N102" s="93"/>
      <c r="O102" s="93"/>
      <c r="P102" s="93"/>
      <c r="Q102" s="93"/>
    </row>
    <row r="103" spans="2:17" ht="54.95" customHeight="1" x14ac:dyDescent="0.25">
      <c r="B103" s="40"/>
      <c r="C103" s="40" t="s">
        <v>43</v>
      </c>
      <c r="D103" s="40" t="s">
        <v>43</v>
      </c>
      <c r="E103" s="251" t="s">
        <v>44</v>
      </c>
      <c r="F103" s="40"/>
      <c r="G103" s="40"/>
      <c r="H103" s="90"/>
      <c r="J103" s="91"/>
      <c r="K103" s="92"/>
      <c r="M103" s="93"/>
      <c r="N103" s="93"/>
      <c r="O103" s="93"/>
      <c r="P103" s="93"/>
      <c r="Q103" s="93"/>
    </row>
    <row r="104" spans="2:17" ht="18" customHeight="1" x14ac:dyDescent="0.25">
      <c r="B104" s="41" t="s">
        <v>45</v>
      </c>
      <c r="C104" s="24">
        <f>E3</f>
        <v>3.8615926795999998E-13</v>
      </c>
      <c r="D104" s="24">
        <f>E6</f>
        <v>9.1093837015000008E-31</v>
      </c>
      <c r="E104" s="252">
        <v>2997924</v>
      </c>
      <c r="F104" s="24">
        <f>$B$6/(D104*E104)</f>
        <v>3.8615934267004774E-11</v>
      </c>
      <c r="G104" s="42">
        <f>$B$3/F104</f>
        <v>4.1854613404524112E-25</v>
      </c>
      <c r="H104" s="42">
        <f>(D104*E104)/($C$3*$C$6)</f>
        <v>4.1854620627748267E-25</v>
      </c>
      <c r="J104" s="91"/>
      <c r="K104" s="92"/>
      <c r="M104" s="93"/>
      <c r="N104" s="93"/>
      <c r="O104" s="93"/>
      <c r="P104" s="93"/>
      <c r="Q104" s="93"/>
    </row>
    <row r="105" spans="2:17" ht="18" customHeight="1" x14ac:dyDescent="0.25">
      <c r="B105" s="41" t="s">
        <v>46</v>
      </c>
      <c r="C105" s="24">
        <f>F3</f>
        <v>1.867594306E-15</v>
      </c>
      <c r="D105" s="24">
        <f>F6</f>
        <v>1.8835316270000001E-28</v>
      </c>
      <c r="E105" s="252">
        <v>1000000</v>
      </c>
      <c r="F105" s="24">
        <f>$B$6/(D105*E105)</f>
        <v>5.5989068754095114E-13</v>
      </c>
      <c r="G105" s="42">
        <f>$B$3/F105</f>
        <v>2.8867331355315409E-23</v>
      </c>
      <c r="H105" s="42">
        <f t="shared" ref="H105:H106" si="8">(D105*E105)/($C$3*$C$6)</f>
        <v>2.8867336337208398E-23</v>
      </c>
      <c r="J105" s="91"/>
      <c r="K105" s="92"/>
      <c r="M105" s="93"/>
      <c r="N105" s="93"/>
      <c r="O105" s="93"/>
      <c r="P105" s="93"/>
      <c r="Q105" s="93"/>
    </row>
    <row r="106" spans="2:17" ht="18" customHeight="1" x14ac:dyDescent="0.25">
      <c r="B106" s="41" t="s">
        <v>47</v>
      </c>
      <c r="C106" s="24">
        <f>G3</f>
        <v>1.1105380000000001E-16</v>
      </c>
      <c r="D106" s="24">
        <f>G6</f>
        <v>3.1675399999999999E-27</v>
      </c>
      <c r="E106" s="252">
        <v>100000000</v>
      </c>
      <c r="F106" s="24">
        <f>$B$6/(D106*E106)</f>
        <v>3.3293086042990978E-16</v>
      </c>
      <c r="G106" s="42">
        <f>$B$3/F106</f>
        <v>4.8546265669483106E-20</v>
      </c>
      <c r="H106" s="42">
        <f t="shared" si="8"/>
        <v>4.8546274047545412E-20</v>
      </c>
      <c r="J106" s="91"/>
      <c r="K106" s="92"/>
      <c r="M106" s="93"/>
      <c r="N106" s="93"/>
      <c r="O106" s="93"/>
      <c r="P106" s="93"/>
      <c r="Q106" s="93"/>
    </row>
    <row r="107" spans="2:17" ht="18" customHeight="1" x14ac:dyDescent="0.25">
      <c r="B107" s="94"/>
      <c r="C107" s="24"/>
      <c r="D107" s="24"/>
      <c r="E107" s="18"/>
      <c r="F107" s="24"/>
      <c r="G107" s="42"/>
      <c r="H107" s="42"/>
      <c r="J107" s="91"/>
      <c r="K107" s="92"/>
      <c r="M107" s="93"/>
      <c r="N107" s="93"/>
      <c r="O107" s="93"/>
      <c r="P107" s="93"/>
      <c r="Q107" s="93"/>
    </row>
    <row r="108" spans="2:17" ht="18" customHeight="1" x14ac:dyDescent="0.25">
      <c r="B108" s="13"/>
      <c r="C108" s="14"/>
      <c r="D108" s="95"/>
      <c r="E108" s="95"/>
      <c r="F108" s="32"/>
      <c r="G108" s="19"/>
      <c r="H108" s="33"/>
      <c r="I108" s="34"/>
      <c r="J108" s="14"/>
      <c r="K108" s="35"/>
    </row>
    <row r="109" spans="2:17" ht="18" customHeight="1" x14ac:dyDescent="0.25">
      <c r="B109" s="12" t="s">
        <v>103</v>
      </c>
      <c r="C109" s="14"/>
      <c r="D109" s="30"/>
      <c r="E109" s="31"/>
      <c r="F109" s="32"/>
      <c r="G109" s="19"/>
      <c r="H109" s="33"/>
      <c r="I109" s="34"/>
      <c r="J109" s="14"/>
      <c r="K109" s="35"/>
    </row>
    <row r="110" spans="2:17" ht="30" customHeight="1" x14ac:dyDescent="0.25">
      <c r="B110" s="26" t="s">
        <v>34</v>
      </c>
      <c r="C110" s="36" t="s">
        <v>35</v>
      </c>
      <c r="D110" s="36" t="s">
        <v>36</v>
      </c>
      <c r="E110" s="26" t="s">
        <v>37</v>
      </c>
      <c r="F110" s="36" t="s">
        <v>59</v>
      </c>
      <c r="G110" s="99"/>
    </row>
    <row r="111" spans="2:17" ht="24.95" customHeight="1" x14ac:dyDescent="0.25">
      <c r="B111" s="40"/>
      <c r="C111" s="39" t="s">
        <v>39</v>
      </c>
      <c r="D111" s="39" t="s">
        <v>40</v>
      </c>
      <c r="E111" s="39" t="s">
        <v>41</v>
      </c>
      <c r="F111" s="39" t="s">
        <v>87</v>
      </c>
      <c r="G111" s="100"/>
    </row>
    <row r="112" spans="2:17" ht="54.95" customHeight="1" x14ac:dyDescent="0.25">
      <c r="B112" s="40"/>
      <c r="C112" s="40" t="s">
        <v>43</v>
      </c>
      <c r="D112" s="251" t="s">
        <v>44</v>
      </c>
      <c r="E112" s="101"/>
      <c r="F112" s="101"/>
      <c r="G112" s="100"/>
    </row>
    <row r="113" spans="2:14" ht="18" customHeight="1" x14ac:dyDescent="0.25">
      <c r="B113" s="41" t="s">
        <v>45</v>
      </c>
      <c r="C113" s="24">
        <f>E6</f>
        <v>9.1093837015000008E-31</v>
      </c>
      <c r="D113" s="252">
        <v>2997924</v>
      </c>
      <c r="E113" s="24">
        <f>$B$6/(C113*D113)</f>
        <v>3.8615934267004774E-11</v>
      </c>
      <c r="F113" s="24">
        <f>$B$6/E113</f>
        <v>2.7309240023935689E-24</v>
      </c>
      <c r="G113" s="102"/>
    </row>
    <row r="114" spans="2:14" ht="18" customHeight="1" x14ac:dyDescent="0.25">
      <c r="B114" s="41" t="s">
        <v>46</v>
      </c>
      <c r="C114" s="24">
        <f>F6</f>
        <v>1.8835316270000001E-28</v>
      </c>
      <c r="D114" s="252">
        <v>14498.954852928355</v>
      </c>
      <c r="E114" s="24">
        <f t="shared" ref="E114:E115" si="9">$B$6/(C114*D114)</f>
        <v>3.8615934267004767E-11</v>
      </c>
      <c r="F114" s="24">
        <f t="shared" ref="F114:F116" si="10">$B$6/E114</f>
        <v>2.7309240023935693E-24</v>
      </c>
      <c r="G114" s="102"/>
      <c r="H114" s="103"/>
    </row>
    <row r="115" spans="2:14" ht="18" customHeight="1" x14ac:dyDescent="0.25">
      <c r="B115" s="41" t="s">
        <v>47</v>
      </c>
      <c r="C115" s="24">
        <f>G6</f>
        <v>3.1675399999999999E-27</v>
      </c>
      <c r="D115" s="252">
        <v>862.1592789336737</v>
      </c>
      <c r="E115" s="24">
        <f t="shared" si="9"/>
        <v>3.861593426700478E-11</v>
      </c>
      <c r="F115" s="24">
        <f t="shared" si="10"/>
        <v>2.7309240023935686E-24</v>
      </c>
      <c r="G115" s="102"/>
      <c r="H115" s="103"/>
    </row>
    <row r="116" spans="2:14" ht="18" customHeight="1" x14ac:dyDescent="0.25">
      <c r="B116" s="41" t="s">
        <v>83</v>
      </c>
      <c r="C116" s="66" t="s">
        <v>84</v>
      </c>
      <c r="D116" s="18">
        <f>C6</f>
        <v>299792458</v>
      </c>
      <c r="E116" s="254">
        <v>3.8615934266999998E-11</v>
      </c>
      <c r="F116" s="24">
        <f t="shared" si="10"/>
        <v>2.7309240023939069E-24</v>
      </c>
      <c r="G116" s="102"/>
    </row>
    <row r="117" spans="2:14" ht="18" customHeight="1" x14ac:dyDescent="0.25">
      <c r="B117" s="29"/>
      <c r="C117" s="29"/>
      <c r="D117" s="30"/>
      <c r="E117" s="31"/>
      <c r="F117" s="32"/>
      <c r="G117" s="19"/>
      <c r="H117" s="33"/>
      <c r="I117" s="34"/>
      <c r="J117" s="14"/>
      <c r="K117" s="35"/>
    </row>
    <row r="118" spans="2:14" ht="18" customHeight="1" x14ac:dyDescent="0.25">
      <c r="B118" s="2"/>
      <c r="C118" s="54"/>
      <c r="D118" s="55"/>
      <c r="E118" s="55"/>
      <c r="F118" s="74"/>
      <c r="G118" s="74"/>
      <c r="H118" s="104"/>
      <c r="I118" s="75"/>
      <c r="J118" s="105"/>
      <c r="K118" s="74"/>
      <c r="L118" s="74"/>
      <c r="M118" s="74"/>
      <c r="N118" s="74"/>
    </row>
    <row r="119" spans="2:14" ht="18" customHeight="1" x14ac:dyDescent="0.25">
      <c r="B119" s="56"/>
      <c r="C119" s="54"/>
      <c r="D119" s="55"/>
      <c r="E119" s="55"/>
      <c r="F119" s="74"/>
      <c r="G119" s="74"/>
      <c r="H119" s="104"/>
      <c r="I119" s="75"/>
      <c r="J119" s="105"/>
      <c r="K119" s="74"/>
      <c r="L119" s="74"/>
      <c r="M119" s="74"/>
      <c r="N119" s="74"/>
    </row>
    <row r="120" spans="2:14" ht="18" customHeight="1" x14ac:dyDescent="0.25">
      <c r="B120" s="3">
        <f>B3/E3</f>
        <v>4.1854621502116031E-23</v>
      </c>
      <c r="E120" s="54"/>
      <c r="F120" s="55"/>
      <c r="G120" s="55"/>
      <c r="H120" s="74"/>
      <c r="I120" s="74"/>
      <c r="J120" s="75"/>
      <c r="K120" s="105"/>
      <c r="L120" s="74"/>
      <c r="M120" s="74"/>
      <c r="N120" s="74"/>
    </row>
    <row r="121" spans="2:14" ht="30" customHeight="1" x14ac:dyDescent="0.25">
      <c r="B121" s="26" t="s">
        <v>31</v>
      </c>
      <c r="C121" s="26" t="s">
        <v>32</v>
      </c>
      <c r="D121" s="36" t="s">
        <v>104</v>
      </c>
      <c r="E121" s="36" t="s">
        <v>37</v>
      </c>
      <c r="F121" s="36" t="s">
        <v>41</v>
      </c>
      <c r="G121" s="36" t="s">
        <v>59</v>
      </c>
      <c r="H121" s="36" t="s">
        <v>62</v>
      </c>
      <c r="I121" s="36" t="s">
        <v>105</v>
      </c>
      <c r="J121" s="36" t="s">
        <v>38</v>
      </c>
      <c r="K121" s="36" t="s">
        <v>35</v>
      </c>
      <c r="L121" s="36" t="s">
        <v>106</v>
      </c>
      <c r="M121" s="36" t="s">
        <v>107</v>
      </c>
      <c r="N121" s="36" t="s">
        <v>108</v>
      </c>
    </row>
    <row r="122" spans="2:14" ht="24.95" customHeight="1" x14ac:dyDescent="0.25">
      <c r="B122" s="39"/>
      <c r="C122" s="39"/>
      <c r="D122" s="39"/>
      <c r="E122" s="39" t="s">
        <v>41</v>
      </c>
      <c r="F122" s="39" t="s">
        <v>39</v>
      </c>
      <c r="G122" s="39" t="s">
        <v>87</v>
      </c>
      <c r="H122" s="39" t="s">
        <v>75</v>
      </c>
      <c r="I122" s="39" t="s">
        <v>42</v>
      </c>
      <c r="J122" s="39" t="s">
        <v>109</v>
      </c>
      <c r="K122" s="39" t="s">
        <v>39</v>
      </c>
      <c r="L122" s="39" t="s">
        <v>94</v>
      </c>
      <c r="M122" s="39" t="s">
        <v>94</v>
      </c>
      <c r="N122" s="39" t="s">
        <v>94</v>
      </c>
    </row>
    <row r="123" spans="2:14" ht="54.95" customHeight="1" x14ac:dyDescent="0.25">
      <c r="B123" s="40"/>
      <c r="C123" s="40"/>
      <c r="D123" s="40"/>
      <c r="E123" s="40"/>
      <c r="F123" s="40"/>
      <c r="G123" s="40"/>
      <c r="H123" s="40"/>
      <c r="I123" s="40"/>
      <c r="J123" s="40"/>
      <c r="K123" s="40"/>
      <c r="L123" s="40"/>
      <c r="M123" s="40"/>
      <c r="N123" s="40"/>
    </row>
    <row r="124" spans="2:14" ht="18" customHeight="1" x14ac:dyDescent="0.25">
      <c r="B124" s="106">
        <f t="shared" ref="B124:B131" si="11">$B$120*C124</f>
        <v>4.1854621502116031E-23</v>
      </c>
      <c r="C124" s="107">
        <v>1</v>
      </c>
      <c r="D124" s="9">
        <f t="shared" ref="D124:D131" si="12">C124*$C$6</f>
        <v>299792458</v>
      </c>
      <c r="E124" s="255">
        <f>E3</f>
        <v>3.8615926795999998E-13</v>
      </c>
      <c r="F124" s="255">
        <f>E6</f>
        <v>9.1093837015000008E-31</v>
      </c>
      <c r="G124" s="108">
        <f>B124*C3*C6</f>
        <v>2.7309240594441851E-22</v>
      </c>
      <c r="H124" s="108">
        <f t="shared" ref="H124:H131" si="13">$D$3/(B124*C124)</f>
        <v>1.2880888194694191E-21</v>
      </c>
      <c r="I124" s="108">
        <f>0.5*B124*C124*$C$3*$C$6^2</f>
        <v>4.0935521819605521E-14</v>
      </c>
      <c r="J124" s="108">
        <f>SQRT((B124/C124)^2+(B124)^2)*$C$3*$C$6^2</f>
        <v>1.1578314028021178E-13</v>
      </c>
      <c r="K124" s="108">
        <f>(B124/C124)*$C$3</f>
        <v>9.1093821294336409E-31</v>
      </c>
      <c r="L124" s="109" t="s">
        <v>94</v>
      </c>
      <c r="M124" s="109" t="s">
        <v>94</v>
      </c>
      <c r="N124" s="109" t="s">
        <v>94</v>
      </c>
    </row>
    <row r="125" spans="2:14" ht="18" customHeight="1" x14ac:dyDescent="0.25">
      <c r="B125" s="106">
        <f t="shared" si="11"/>
        <v>4.1812766880613916E-23</v>
      </c>
      <c r="C125" s="107">
        <v>0.999</v>
      </c>
      <c r="D125" s="9">
        <f t="shared" si="12"/>
        <v>299492665.542</v>
      </c>
      <c r="E125" s="108">
        <f>$B$3/B125</f>
        <v>3.8654581377377374E-13</v>
      </c>
      <c r="F125" s="108">
        <f t="shared" ref="F125:F131" si="14">$C$3*B125</f>
        <v>9.100272747304208E-31</v>
      </c>
      <c r="G125" s="108">
        <f>B125*$C$3*$C$6</f>
        <v>2.7281931353847415E-22</v>
      </c>
      <c r="H125" s="108">
        <f>$D$3/(B125*C125)</f>
        <v>1.2906688665336196E-21</v>
      </c>
      <c r="I125" s="108">
        <f>0.5*B125*C125*$C$3*$C$6^2</f>
        <v>4.085369171148813E-14</v>
      </c>
      <c r="J125" s="108">
        <f t="shared" ref="J125:J131" si="15">SQRT((B125/C125)^2+(B125)^2)*$C$3*$C$6^2</f>
        <v>1.1572526319020335E-13</v>
      </c>
      <c r="K125" s="108">
        <f t="shared" ref="K125:K131" si="16">(B125/C125)*$C$3</f>
        <v>9.1093821294336409E-31</v>
      </c>
      <c r="L125" s="110">
        <f>(E125/E124)*(D125/D124)</f>
        <v>0.99999999999999989</v>
      </c>
      <c r="M125" s="110">
        <f t="shared" ref="M125:M131" si="17">(E125/E124)*(G125/G124)</f>
        <v>1</v>
      </c>
      <c r="N125" s="110">
        <f t="shared" ref="N125:N131" si="18">(G125/G124)/(D125/D124)</f>
        <v>1.0000000000000002</v>
      </c>
    </row>
    <row r="126" spans="2:14" ht="18" customHeight="1" x14ac:dyDescent="0.25">
      <c r="B126" s="106">
        <f t="shared" si="11"/>
        <v>3.7669159351904431E-23</v>
      </c>
      <c r="C126" s="111">
        <v>0.9</v>
      </c>
      <c r="D126" s="9">
        <f t="shared" si="12"/>
        <v>269813212.19999999</v>
      </c>
      <c r="E126" s="108">
        <f t="shared" ref="E126:E131" si="19">$B$3/B126</f>
        <v>4.2906585328888883E-13</v>
      </c>
      <c r="F126" s="108">
        <f t="shared" si="14"/>
        <v>8.198443916490278E-31</v>
      </c>
      <c r="G126" s="108">
        <f t="shared" ref="G126:G131" si="20">B126*$C$3*$C$6</f>
        <v>2.4578316534997671E-22</v>
      </c>
      <c r="H126" s="108">
        <f t="shared" si="13"/>
        <v>1.5902331104560727E-21</v>
      </c>
      <c r="I126" s="108">
        <f t="shared" ref="I126:I131" si="21">0.5*B126*C126*$C$3*$C$6^2</f>
        <v>3.3157772673880476E-14</v>
      </c>
      <c r="J126" s="108">
        <f t="shared" si="15"/>
        <v>1.1014622414635108E-13</v>
      </c>
      <c r="K126" s="108">
        <f t="shared" si="16"/>
        <v>9.1093821294336409E-31</v>
      </c>
      <c r="L126" s="110">
        <f t="shared" ref="L126:L131" si="22">(E126/E125)*(D126/D125)</f>
        <v>0.99999999999999989</v>
      </c>
      <c r="M126" s="110">
        <f t="shared" si="17"/>
        <v>0.99999999999999989</v>
      </c>
      <c r="N126" s="110">
        <f t="shared" si="18"/>
        <v>1</v>
      </c>
    </row>
    <row r="127" spans="2:14" ht="18" customHeight="1" x14ac:dyDescent="0.25">
      <c r="B127" s="106">
        <f t="shared" si="11"/>
        <v>2.0927310751058016E-23</v>
      </c>
      <c r="C127" s="111">
        <v>0.5</v>
      </c>
      <c r="D127" s="9">
        <f t="shared" si="12"/>
        <v>149896229</v>
      </c>
      <c r="E127" s="108">
        <f t="shared" si="19"/>
        <v>7.7231853591999996E-13</v>
      </c>
      <c r="F127" s="108">
        <f t="shared" si="14"/>
        <v>4.5546910647168204E-31</v>
      </c>
      <c r="G127" s="108">
        <f t="shared" si="20"/>
        <v>1.3654620297220926E-22</v>
      </c>
      <c r="H127" s="108">
        <f t="shared" si="13"/>
        <v>5.1523552778776763E-21</v>
      </c>
      <c r="I127" s="108">
        <f t="shared" si="21"/>
        <v>1.023388045490138E-14</v>
      </c>
      <c r="J127" s="108">
        <f t="shared" si="15"/>
        <v>9.1534609483063821E-14</v>
      </c>
      <c r="K127" s="108">
        <f t="shared" si="16"/>
        <v>9.1093821294336409E-31</v>
      </c>
      <c r="L127" s="110">
        <f t="shared" si="22"/>
        <v>1</v>
      </c>
      <c r="M127" s="110">
        <f t="shared" si="17"/>
        <v>0.99999999999999989</v>
      </c>
      <c r="N127" s="110">
        <f t="shared" si="18"/>
        <v>0.99999999999999978</v>
      </c>
    </row>
    <row r="128" spans="2:14" ht="18" customHeight="1" x14ac:dyDescent="0.25">
      <c r="B128" s="106">
        <f t="shared" si="11"/>
        <v>1.2556386450634808E-23</v>
      </c>
      <c r="C128" s="111">
        <v>0.3</v>
      </c>
      <c r="D128" s="9">
        <f t="shared" si="12"/>
        <v>89937737.399999991</v>
      </c>
      <c r="E128" s="108">
        <f t="shared" si="19"/>
        <v>1.2871975598666667E-12</v>
      </c>
      <c r="F128" s="108">
        <f t="shared" si="14"/>
        <v>2.7328146388300921E-31</v>
      </c>
      <c r="G128" s="108">
        <f t="shared" si="20"/>
        <v>8.1927721783325551E-23</v>
      </c>
      <c r="H128" s="108">
        <f t="shared" si="13"/>
        <v>1.4312097994104657E-20</v>
      </c>
      <c r="I128" s="108">
        <f t="shared" si="21"/>
        <v>3.6841969637644963E-15</v>
      </c>
      <c r="J128" s="108">
        <f t="shared" si="15"/>
        <v>8.5475878979775483E-14</v>
      </c>
      <c r="K128" s="108">
        <f t="shared" si="16"/>
        <v>9.1093821294336409E-31</v>
      </c>
      <c r="L128" s="110">
        <f t="shared" si="22"/>
        <v>1</v>
      </c>
      <c r="M128" s="110">
        <f t="shared" si="17"/>
        <v>1</v>
      </c>
      <c r="N128" s="110">
        <f t="shared" si="18"/>
        <v>1</v>
      </c>
    </row>
    <row r="129" spans="2:14" ht="18" customHeight="1" x14ac:dyDescent="0.25">
      <c r="B129" s="106">
        <f t="shared" si="11"/>
        <v>3.0542792975554546E-25</v>
      </c>
      <c r="C129" s="112">
        <v>7.2973525693000004E-3</v>
      </c>
      <c r="D129" s="9">
        <f t="shared" si="12"/>
        <v>2187691.2636430627</v>
      </c>
      <c r="E129" s="108">
        <f t="shared" si="19"/>
        <v>5.2917721090327192E-11</v>
      </c>
      <c r="F129" s="108">
        <f t="shared" si="14"/>
        <v>6.6474373086958093E-33</v>
      </c>
      <c r="G129" s="108">
        <f>B129*$C$3*$C$6</f>
        <v>1.9928515701748213E-24</v>
      </c>
      <c r="H129" s="108">
        <f t="shared" si="13"/>
        <v>2.4188846106617856E-17</v>
      </c>
      <c r="I129" s="108">
        <f t="shared" si="21"/>
        <v>2.1798719849044078E-18</v>
      </c>
      <c r="J129" s="108">
        <f t="shared" si="15"/>
        <v>8.1873223482176426E-14</v>
      </c>
      <c r="K129" s="108">
        <f t="shared" si="16"/>
        <v>9.1093821294336409E-31</v>
      </c>
      <c r="L129" s="110">
        <f t="shared" si="22"/>
        <v>1</v>
      </c>
      <c r="M129" s="110">
        <f t="shared" si="17"/>
        <v>1</v>
      </c>
      <c r="N129" s="110">
        <f t="shared" si="18"/>
        <v>1</v>
      </c>
    </row>
    <row r="130" spans="2:14" ht="18" customHeight="1" x14ac:dyDescent="0.25">
      <c r="B130" s="106">
        <f t="shared" si="11"/>
        <v>1.5271396487777273E-25</v>
      </c>
      <c r="C130" s="112">
        <f>C129/2</f>
        <v>3.6486762846500002E-3</v>
      </c>
      <c r="D130" s="9">
        <f t="shared" si="12"/>
        <v>1093845.6318215313</v>
      </c>
      <c r="E130" s="108">
        <f t="shared" si="19"/>
        <v>1.0583544218065438E-10</v>
      </c>
      <c r="F130" s="108">
        <f t="shared" si="14"/>
        <v>3.3237186543479046E-33</v>
      </c>
      <c r="G130" s="108">
        <f t="shared" si="20"/>
        <v>9.9642578508741063E-25</v>
      </c>
      <c r="H130" s="108">
        <f t="shared" si="13"/>
        <v>9.6755384426471423E-17</v>
      </c>
      <c r="I130" s="108">
        <f t="shared" si="21"/>
        <v>5.4496799622610196E-19</v>
      </c>
      <c r="J130" s="108">
        <f t="shared" si="15"/>
        <v>8.1871588605393505E-14</v>
      </c>
      <c r="K130" s="108">
        <f t="shared" si="16"/>
        <v>9.1093821294336409E-31</v>
      </c>
      <c r="L130" s="110">
        <f t="shared" si="22"/>
        <v>1</v>
      </c>
      <c r="M130" s="110">
        <f t="shared" si="17"/>
        <v>1</v>
      </c>
      <c r="N130" s="110">
        <f t="shared" si="18"/>
        <v>1</v>
      </c>
    </row>
    <row r="131" spans="2:14" ht="18" customHeight="1" x14ac:dyDescent="0.25">
      <c r="B131" s="106">
        <f t="shared" si="11"/>
        <v>1.0180930991851516E-25</v>
      </c>
      <c r="C131" s="112">
        <f>C129/3</f>
        <v>2.4324508564333336E-3</v>
      </c>
      <c r="D131" s="9">
        <f t="shared" si="12"/>
        <v>729230.42121435422</v>
      </c>
      <c r="E131" s="108">
        <f t="shared" si="19"/>
        <v>1.5875316327098157E-10</v>
      </c>
      <c r="F131" s="108">
        <f t="shared" si="14"/>
        <v>2.2158124362319364E-33</v>
      </c>
      <c r="G131" s="108">
        <f t="shared" si="20"/>
        <v>6.6428385672494048E-25</v>
      </c>
      <c r="H131" s="108">
        <f t="shared" si="13"/>
        <v>2.1769961495956066E-16</v>
      </c>
      <c r="I131" s="108">
        <f t="shared" si="21"/>
        <v>2.4220799832271199E-19</v>
      </c>
      <c r="J131" s="108">
        <f t="shared" si="15"/>
        <v>8.1871285846851091E-14</v>
      </c>
      <c r="K131" s="108">
        <f t="shared" si="16"/>
        <v>9.1093821294336409E-31</v>
      </c>
      <c r="L131" s="110">
        <f t="shared" si="22"/>
        <v>1</v>
      </c>
      <c r="M131" s="110">
        <f t="shared" si="17"/>
        <v>1</v>
      </c>
      <c r="N131" s="110">
        <f t="shared" si="18"/>
        <v>1.0000000000000002</v>
      </c>
    </row>
    <row r="132" spans="2:14" ht="18" customHeight="1" x14ac:dyDescent="0.25">
      <c r="C132" s="113"/>
    </row>
    <row r="133" spans="2:14" ht="18" customHeight="1" x14ac:dyDescent="0.25"/>
    <row r="134" spans="2:14" x14ac:dyDescent="0.25">
      <c r="F134" s="114"/>
    </row>
    <row r="135" spans="2:14" x14ac:dyDescent="0.25">
      <c r="F135" s="114"/>
    </row>
    <row r="136" spans="2:14" x14ac:dyDescent="0.25">
      <c r="F136" s="114"/>
    </row>
    <row r="137" spans="2:14" x14ac:dyDescent="0.25">
      <c r="F137" s="114"/>
    </row>
    <row r="138" spans="2:14" x14ac:dyDescent="0.25">
      <c r="F138" s="114"/>
    </row>
    <row r="139" spans="2:14" x14ac:dyDescent="0.25">
      <c r="F139" s="114"/>
    </row>
    <row r="140" spans="2:14" x14ac:dyDescent="0.25">
      <c r="F140" s="114"/>
    </row>
    <row r="141" spans="2:14" x14ac:dyDescent="0.25">
      <c r="F141" s="114"/>
    </row>
    <row r="142" spans="2:14" x14ac:dyDescent="0.25">
      <c r="F142" s="114"/>
    </row>
    <row r="143" spans="2:14" x14ac:dyDescent="0.25">
      <c r="F143" s="114"/>
    </row>
  </sheetData>
  <pageMargins left="0.7" right="0.7" top="0.75" bottom="0.75" header="0.3" footer="0.3"/>
  <pageSetup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56CFAC-8EB5-4A12-A36C-851FB52B1AE0}">
  <dimension ref="B1:Z28"/>
  <sheetViews>
    <sheetView zoomScale="90" zoomScaleNormal="90" workbookViewId="0"/>
  </sheetViews>
  <sheetFormatPr defaultRowHeight="15" x14ac:dyDescent="0.25"/>
  <cols>
    <col min="1" max="1" width="4.42578125" customWidth="1"/>
    <col min="2" max="4" width="13.7109375" customWidth="1"/>
    <col min="5" max="5" width="3.7109375" customWidth="1"/>
    <col min="6" max="7" width="15.7109375" customWidth="1"/>
    <col min="8" max="8" width="3.7109375" customWidth="1"/>
    <col min="9" max="10" width="15.7109375" customWidth="1"/>
    <col min="11" max="11" width="3.7109375" customWidth="1"/>
    <col min="12" max="13" width="15.7109375" customWidth="1"/>
    <col min="14" max="14" width="3.7109375" customWidth="1"/>
    <col min="15" max="16" width="15.7109375" customWidth="1"/>
    <col min="17" max="17" width="3.7109375" customWidth="1"/>
    <col min="18" max="19" width="15.7109375" customWidth="1"/>
    <col min="20" max="20" width="3.7109375" customWidth="1"/>
    <col min="21" max="23" width="15.7109375" customWidth="1"/>
    <col min="24" max="24" width="18.85546875" customWidth="1"/>
    <col min="25" max="25" width="22.5703125" customWidth="1"/>
    <col min="26" max="29" width="21.140625" customWidth="1"/>
    <col min="30" max="31" width="17.42578125" customWidth="1"/>
  </cols>
  <sheetData>
    <row r="1" spans="2:26" s="115" customFormat="1" ht="18" customHeight="1" x14ac:dyDescent="0.25">
      <c r="B1" s="116"/>
      <c r="E1" s="117"/>
      <c r="F1" s="118"/>
      <c r="G1" s="118"/>
      <c r="I1" s="118"/>
      <c r="J1" s="118"/>
      <c r="L1" s="118"/>
      <c r="M1" s="118"/>
      <c r="O1" s="118"/>
      <c r="P1" s="118"/>
      <c r="R1" s="118"/>
      <c r="S1" s="118"/>
    </row>
    <row r="2" spans="2:26" s="115" customFormat="1" ht="60" customHeight="1" x14ac:dyDescent="0.25">
      <c r="B2" s="119"/>
      <c r="C2" s="120"/>
      <c r="E2" s="117"/>
      <c r="V2" s="121" t="s">
        <v>110</v>
      </c>
    </row>
    <row r="3" spans="2:26" s="93" customFormat="1" ht="18" customHeight="1" x14ac:dyDescent="0.25">
      <c r="C3" s="120"/>
      <c r="F3" s="122">
        <v>1.6162550000000001E-35</v>
      </c>
      <c r="G3" s="123"/>
      <c r="H3" s="124"/>
      <c r="I3" s="125">
        <v>2.1764340000000001E-8</v>
      </c>
      <c r="J3" s="123"/>
      <c r="K3" s="124"/>
      <c r="L3" s="126">
        <f>I3*J20</f>
        <v>6.5247849853477202</v>
      </c>
      <c r="M3" s="124"/>
      <c r="N3" s="124"/>
      <c r="O3" s="127">
        <v>5.3912470000000002E-44</v>
      </c>
      <c r="P3" s="128"/>
      <c r="Q3" s="129"/>
      <c r="R3" s="130">
        <f>I3*J20^2</f>
        <v>1956081328.6788869</v>
      </c>
      <c r="S3" s="123"/>
      <c r="T3" s="131"/>
    </row>
    <row r="4" spans="2:26" s="48" customFormat="1" ht="18" customHeight="1" x14ac:dyDescent="0.25">
      <c r="G4" s="123"/>
      <c r="H4" s="123"/>
      <c r="J4" s="123"/>
      <c r="K4" s="123"/>
      <c r="L4" s="123"/>
      <c r="M4" s="123"/>
      <c r="N4" s="123"/>
      <c r="P4" s="123"/>
      <c r="Q4" s="123"/>
      <c r="S4" s="123"/>
      <c r="T4" s="123"/>
    </row>
    <row r="5" spans="2:26" s="57" customFormat="1" ht="18" customHeight="1" x14ac:dyDescent="0.25">
      <c r="B5" s="132"/>
      <c r="C5" s="133"/>
      <c r="D5" s="132"/>
      <c r="E5" s="132"/>
      <c r="F5" s="134" t="s">
        <v>111</v>
      </c>
      <c r="G5" s="135" t="s">
        <v>111</v>
      </c>
      <c r="H5" s="136"/>
      <c r="I5" s="137" t="s">
        <v>112</v>
      </c>
      <c r="J5" s="135" t="s">
        <v>112</v>
      </c>
      <c r="K5" s="136"/>
      <c r="L5" s="138" t="s">
        <v>87</v>
      </c>
      <c r="M5" s="139" t="s">
        <v>87</v>
      </c>
      <c r="N5" s="136"/>
      <c r="O5" s="140" t="s">
        <v>113</v>
      </c>
      <c r="P5" s="135" t="s">
        <v>113</v>
      </c>
      <c r="Q5" s="136"/>
      <c r="R5" s="141" t="s">
        <v>114</v>
      </c>
      <c r="S5" s="139" t="s">
        <v>115</v>
      </c>
      <c r="T5" s="142"/>
      <c r="U5" s="132"/>
      <c r="V5" s="132"/>
      <c r="W5" s="132"/>
    </row>
    <row r="6" spans="2:26" s="115" customFormat="1" ht="50.1" customHeight="1" x14ac:dyDescent="0.25">
      <c r="B6" s="143"/>
      <c r="C6" s="143"/>
      <c r="D6" s="144" t="s">
        <v>116</v>
      </c>
      <c r="E6" s="143"/>
      <c r="F6" s="145"/>
      <c r="G6" s="146"/>
      <c r="H6" s="147"/>
      <c r="I6" s="148"/>
      <c r="J6" s="146"/>
      <c r="K6" s="149"/>
      <c r="L6" s="150"/>
      <c r="M6" s="151"/>
      <c r="N6" s="149"/>
      <c r="O6" s="152"/>
      <c r="P6" s="151"/>
      <c r="Q6" s="147"/>
      <c r="R6" s="153"/>
      <c r="S6" s="151"/>
      <c r="T6" s="154"/>
      <c r="U6" s="155"/>
      <c r="V6" s="155"/>
      <c r="W6" s="156"/>
      <c r="X6" s="157"/>
    </row>
    <row r="7" spans="2:26" s="115" customFormat="1" ht="65.099999999999994" customHeight="1" x14ac:dyDescent="0.25">
      <c r="B7" s="158" t="s">
        <v>117</v>
      </c>
      <c r="C7" s="159"/>
      <c r="D7" s="160"/>
      <c r="E7" s="143"/>
      <c r="F7" s="161"/>
      <c r="G7" s="162"/>
      <c r="H7" s="163"/>
      <c r="I7" s="164"/>
      <c r="J7" s="162"/>
      <c r="K7" s="165"/>
      <c r="L7" s="166"/>
      <c r="M7" s="167" t="s">
        <v>118</v>
      </c>
      <c r="N7" s="165"/>
      <c r="O7" s="168"/>
      <c r="P7" s="162"/>
      <c r="Q7" s="163"/>
      <c r="R7" s="169"/>
      <c r="S7" s="167" t="s">
        <v>119</v>
      </c>
      <c r="T7" s="170"/>
      <c r="U7" s="171"/>
      <c r="V7" s="171"/>
      <c r="W7" s="171"/>
    </row>
    <row r="8" spans="2:26" s="115" customFormat="1" ht="18" customHeight="1" x14ac:dyDescent="0.25">
      <c r="B8" s="172"/>
      <c r="C8" s="256">
        <v>9.1093837015000008E-31</v>
      </c>
      <c r="D8" s="173">
        <v>298670</v>
      </c>
      <c r="E8" s="174"/>
      <c r="F8" s="175">
        <f>$G$20/($C$8*D8)</f>
        <v>3.8761052707495235E-10</v>
      </c>
      <c r="G8" s="176">
        <f>$G$20/($C$8*D8)</f>
        <v>3.8761052707495235E-10</v>
      </c>
      <c r="H8" s="177"/>
      <c r="I8" s="178">
        <f>$C$20/F8</f>
        <v>9.0752771042926152E-34</v>
      </c>
      <c r="J8" s="176">
        <f>$C$8*(D8/$J$20)</f>
        <v>9.0752771042926152E-34</v>
      </c>
      <c r="K8" s="179"/>
      <c r="L8" s="180">
        <f>($F$3/F8)*$L$3</f>
        <v>2.7206991605916708E-25</v>
      </c>
      <c r="M8" s="176">
        <f>$C$8*D8</f>
        <v>2.7206996301270054E-25</v>
      </c>
      <c r="N8" s="181"/>
      <c r="O8" s="182">
        <f>(F8/$F$3)*($J$20/D8)*$O$3</f>
        <v>1.2977887722116234E-15</v>
      </c>
      <c r="P8" s="176">
        <f t="shared" ref="P8:P13" si="0">G8/D8</f>
        <v>1.2977886197976106E-15</v>
      </c>
      <c r="Q8" s="179"/>
      <c r="R8" s="183">
        <f>0.5*($F$3/F8)*(D8/$J$20)*$R$3</f>
        <v>4.0629560914695719E-20</v>
      </c>
      <c r="S8" s="176">
        <f>0.5*$C$8*D8^2</f>
        <v>4.0629567926501632E-20</v>
      </c>
      <c r="T8" s="184"/>
      <c r="U8" s="185">
        <f>F8*I8</f>
        <v>3.517672941746108E-43</v>
      </c>
      <c r="V8" s="185">
        <f>F8*L8</f>
        <v>1.0545716356493179E-34</v>
      </c>
      <c r="W8" s="185">
        <f>2*O8*R8</f>
        <v>1.0545717594996064E-34</v>
      </c>
    </row>
    <row r="9" spans="2:26" ht="18" customHeight="1" x14ac:dyDescent="0.25">
      <c r="B9" s="186"/>
      <c r="C9" s="257"/>
      <c r="D9" s="187">
        <v>7382931</v>
      </c>
      <c r="E9" s="188"/>
      <c r="F9" s="189">
        <f>$G$20/($C$8*D9)</f>
        <v>1.5680444002724124E-11</v>
      </c>
      <c r="G9" s="190">
        <f>$G$20/($C$8*D9)</f>
        <v>1.5680444002724124E-11</v>
      </c>
      <c r="H9" s="191"/>
      <c r="I9" s="192">
        <f t="shared" ref="I9:I12" si="1">$C$20/F9</f>
        <v>2.2433503420789559E-32</v>
      </c>
      <c r="J9" s="190">
        <f>$C$8*(D9/$J$20)</f>
        <v>2.2433503420789559E-32</v>
      </c>
      <c r="K9" s="193"/>
      <c r="L9" s="194">
        <f t="shared" ref="L9:L11" si="2">($F$3/F9)*$L$3</f>
        <v>6.7253939714086536E-24</v>
      </c>
      <c r="M9" s="190">
        <f>$C$8*D9</f>
        <v>6.72539513206991E-24</v>
      </c>
      <c r="N9" s="195"/>
      <c r="O9" s="196">
        <f t="shared" ref="O9:O12" si="3">(F9/$F$3)*($J$20/D9)*$O$3</f>
        <v>2.1238781514084608E-18</v>
      </c>
      <c r="P9" s="190">
        <f t="shared" si="0"/>
        <v>2.1238779019774292E-18</v>
      </c>
      <c r="Q9" s="193"/>
      <c r="R9" s="197">
        <f t="shared" ref="R9:R13" si="4">0.5*($F$3/F9)*(D9/$J$20)*$R$3</f>
        <v>2.4826559819363029E-17</v>
      </c>
      <c r="S9" s="190">
        <f>0.5*$C$8*D9^2</f>
        <v>2.4826564103904018E-17</v>
      </c>
      <c r="T9" s="198"/>
      <c r="U9" s="133">
        <f>F9*I9</f>
        <v>3.5176729417461076E-43</v>
      </c>
      <c r="V9" s="133">
        <f t="shared" ref="V9:V13" si="5">F9*L9</f>
        <v>1.0545716356493179E-34</v>
      </c>
      <c r="W9" s="133">
        <f t="shared" ref="W9:W13" si="6">2*O9*R9</f>
        <v>1.0545717594996064E-34</v>
      </c>
      <c r="Y9" s="199"/>
      <c r="Z9" s="199"/>
    </row>
    <row r="10" spans="2:26" ht="18" customHeight="1" x14ac:dyDescent="0.25">
      <c r="B10" s="172"/>
      <c r="C10" s="256">
        <v>1.8835316270000001E-28</v>
      </c>
      <c r="D10" s="200">
        <v>9828429</v>
      </c>
      <c r="E10" s="201"/>
      <c r="F10" s="175">
        <f>$G$20/($C$10*D10)</f>
        <v>5.6966447795568468E-14</v>
      </c>
      <c r="G10" s="176">
        <f>$G$20/($C$10*D10)</f>
        <v>5.6966447795568468E-14</v>
      </c>
      <c r="H10" s="177"/>
      <c r="I10" s="178">
        <f t="shared" si="1"/>
        <v>6.1749908549146963E-30</v>
      </c>
      <c r="J10" s="176">
        <f>$C$10*(D10/$J$20)</f>
        <v>6.174990854914697E-30</v>
      </c>
      <c r="K10" s="179"/>
      <c r="L10" s="180">
        <f t="shared" si="2"/>
        <v>1.8512153670416415E-21</v>
      </c>
      <c r="M10" s="176">
        <f>$C$10*D10</f>
        <v>1.8512156865223982E-21</v>
      </c>
      <c r="N10" s="181"/>
      <c r="O10" s="182">
        <f>(F10/$F$3)*($J$20/D10)*$O$3</f>
        <v>5.7960895363626759E-21</v>
      </c>
      <c r="P10" s="176">
        <f t="shared" si="0"/>
        <v>5.7960888556623312E-21</v>
      </c>
      <c r="Q10" s="179"/>
      <c r="R10" s="183">
        <f t="shared" si="4"/>
        <v>9.0972693993388554E-15</v>
      </c>
      <c r="S10" s="176">
        <f>0.5*$C$10*D10^2</f>
        <v>9.0972709693358243E-15</v>
      </c>
      <c r="T10" s="184"/>
      <c r="U10" s="185">
        <f>F10*I10</f>
        <v>3.5176729417461076E-43</v>
      </c>
      <c r="V10" s="185">
        <f t="shared" si="5"/>
        <v>1.0545716356493179E-34</v>
      </c>
      <c r="W10" s="185">
        <f t="shared" si="6"/>
        <v>1.0545717594996062E-34</v>
      </c>
    </row>
    <row r="11" spans="2:26" s="202" customFormat="1" ht="18" customHeight="1" x14ac:dyDescent="0.25">
      <c r="B11" s="203"/>
      <c r="C11" s="257"/>
      <c r="D11" s="187">
        <v>38901692</v>
      </c>
      <c r="E11" s="203"/>
      <c r="F11" s="175">
        <f>$G$20/($C$10*D11)</f>
        <v>1.4392450784427349E-14</v>
      </c>
      <c r="G11" s="190">
        <f>$G$20/($C$10*D11)</f>
        <v>1.4392450784427349E-14</v>
      </c>
      <c r="H11" s="191"/>
      <c r="I11" s="192">
        <f t="shared" si="1"/>
        <v>2.4441097589524049E-29</v>
      </c>
      <c r="J11" s="190">
        <f>$C$10*(D11/$J$20)</f>
        <v>2.4441097589524049E-29</v>
      </c>
      <c r="K11" s="193"/>
      <c r="L11" s="194">
        <f t="shared" si="2"/>
        <v>7.327255458051424E-21</v>
      </c>
      <c r="M11" s="190">
        <f>$C$10*D11</f>
        <v>7.3272567225812889E-21</v>
      </c>
      <c r="N11" s="195"/>
      <c r="O11" s="196">
        <f>(F11/$F$3)*($J$20/D11)*$O$3</f>
        <v>3.6996983253828174E-22</v>
      </c>
      <c r="P11" s="190">
        <f t="shared" si="0"/>
        <v>3.6996978908854014E-22</v>
      </c>
      <c r="Q11" s="193"/>
      <c r="R11" s="197">
        <f t="shared" si="4"/>
        <v>1.4252131751721772E-13</v>
      </c>
      <c r="S11" s="190">
        <f>0.5*$C$10*D11^2</f>
        <v>1.4252134211339337E-13</v>
      </c>
      <c r="T11" s="198"/>
      <c r="U11" s="133">
        <f t="shared" ref="U11:U13" si="7">F11*I11</f>
        <v>3.5176729417461076E-43</v>
      </c>
      <c r="V11" s="133">
        <f t="shared" si="5"/>
        <v>1.0545716356493179E-34</v>
      </c>
      <c r="W11" s="133">
        <f t="shared" si="6"/>
        <v>1.0545717594996064E-34</v>
      </c>
    </row>
    <row r="12" spans="2:26" s="202" customFormat="1" ht="18" customHeight="1" x14ac:dyDescent="0.25">
      <c r="B12" s="204"/>
      <c r="C12" s="256">
        <v>3.1675399999999999E-27</v>
      </c>
      <c r="D12" s="200">
        <v>2983244</v>
      </c>
      <c r="E12" s="205"/>
      <c r="F12" s="175">
        <f>$G$20/($C$12*D12)</f>
        <v>1.1160027823064751E-14</v>
      </c>
      <c r="G12" s="176">
        <f>$G$20/($C$12*D12)</f>
        <v>1.1160027823064751E-14</v>
      </c>
      <c r="H12" s="177"/>
      <c r="I12" s="178">
        <f t="shared" si="1"/>
        <v>3.1520288278099376E-29</v>
      </c>
      <c r="J12" s="176">
        <f>$C$12*(D12/$J$20)</f>
        <v>3.1520288278099376E-29</v>
      </c>
      <c r="K12" s="179"/>
      <c r="L12" s="180">
        <f>($F$3/F12)*$L$3</f>
        <v>9.4495430689680213E-21</v>
      </c>
      <c r="M12" s="176">
        <f>$C$12*D12</f>
        <v>9.4495446997600004E-21</v>
      </c>
      <c r="N12" s="181"/>
      <c r="O12" s="182">
        <f t="shared" si="3"/>
        <v>3.7409039065236323E-21</v>
      </c>
      <c r="P12" s="176">
        <f t="shared" si="0"/>
        <v>3.7409034671869783E-21</v>
      </c>
      <c r="Q12" s="179"/>
      <c r="R12" s="183">
        <f t="shared" si="4"/>
        <v>1.4095146331620217E-14</v>
      </c>
      <c r="S12" s="176">
        <f>0.5*$C$12*D12^2</f>
        <v>1.4095148764145411E-14</v>
      </c>
      <c r="T12" s="184"/>
      <c r="U12" s="185">
        <f t="shared" si="7"/>
        <v>3.5176729417461076E-43</v>
      </c>
      <c r="V12" s="185">
        <f t="shared" si="5"/>
        <v>1.0545716356493179E-34</v>
      </c>
      <c r="W12" s="185">
        <f t="shared" si="6"/>
        <v>1.0545717594996062E-34</v>
      </c>
    </row>
    <row r="13" spans="2:26" ht="18" customHeight="1" x14ac:dyDescent="0.25">
      <c r="B13" s="206"/>
      <c r="C13" s="257"/>
      <c r="D13" s="187">
        <v>78203363</v>
      </c>
      <c r="E13" s="206"/>
      <c r="F13" s="175">
        <f>$G$20/($C$12*D13)</f>
        <v>4.2572447994328551E-16</v>
      </c>
      <c r="G13" s="190">
        <f>$G$20/($C$12*D13)</f>
        <v>4.2572447994328551E-16</v>
      </c>
      <c r="H13" s="191"/>
      <c r="I13" s="192">
        <f>$C$20/F13</f>
        <v>8.2627922693445489E-28</v>
      </c>
      <c r="J13" s="176">
        <f>$C$12*(D13/$J$20)</f>
        <v>8.2627922693445489E-28</v>
      </c>
      <c r="K13" s="193"/>
      <c r="L13" s="194">
        <f>($F$3/F13)*$L$3</f>
        <v>2.477122376871085E-19</v>
      </c>
      <c r="M13" s="190">
        <f>$C$12*D13</f>
        <v>2.4771228043702001E-19</v>
      </c>
      <c r="N13" s="195"/>
      <c r="O13" s="196">
        <f>(F13/$F$3)*($J$20/D13)*$O$3</f>
        <v>5.4438135856245955E-24</v>
      </c>
      <c r="P13" s="190">
        <f t="shared" si="0"/>
        <v>5.4438129462959991E-24</v>
      </c>
      <c r="Q13" s="193"/>
      <c r="R13" s="197">
        <f t="shared" si="4"/>
        <v>9.6859650216936142E-12</v>
      </c>
      <c r="S13" s="190">
        <f>0.5*$C$12*D13^2</f>
        <v>9.6859666932870358E-12</v>
      </c>
      <c r="T13" s="198"/>
      <c r="U13" s="133">
        <f t="shared" si="7"/>
        <v>3.517672941746108E-43</v>
      </c>
      <c r="V13" s="133">
        <f t="shared" si="5"/>
        <v>1.0545716356493179E-34</v>
      </c>
      <c r="W13" s="133">
        <f t="shared" si="6"/>
        <v>1.0545717594996066E-34</v>
      </c>
    </row>
    <row r="14" spans="2:26" s="115" customFormat="1" ht="65.099999999999994" customHeight="1" thickBot="1" x14ac:dyDescent="0.3">
      <c r="B14" s="207"/>
      <c r="C14" s="208"/>
      <c r="D14" s="209"/>
      <c r="E14" s="210"/>
      <c r="F14" s="211"/>
      <c r="G14" s="212"/>
      <c r="H14" s="213"/>
      <c r="I14" s="214"/>
      <c r="J14" s="215"/>
      <c r="K14" s="216"/>
      <c r="L14" s="217"/>
      <c r="M14" s="212"/>
      <c r="N14" s="218"/>
      <c r="O14" s="219"/>
      <c r="P14" s="212"/>
      <c r="Q14" s="218"/>
      <c r="R14" s="220"/>
      <c r="S14" s="212"/>
      <c r="T14" s="210"/>
      <c r="U14" s="221"/>
      <c r="V14" s="222"/>
      <c r="W14" s="222"/>
    </row>
    <row r="15" spans="2:26" s="115" customFormat="1" ht="18" customHeight="1" thickBot="1" x14ac:dyDescent="0.3">
      <c r="B15" s="28" t="s">
        <v>120</v>
      </c>
      <c r="C15" s="223" t="s">
        <v>121</v>
      </c>
      <c r="D15" s="224">
        <v>299792458</v>
      </c>
      <c r="F15" s="225">
        <v>1.1105380000000001E-16</v>
      </c>
      <c r="G15" s="226">
        <f>$G$20/M15</f>
        <v>1.1105380000000001E-16</v>
      </c>
      <c r="H15" s="227"/>
      <c r="I15" s="228">
        <f>$C$20/F15</f>
        <v>3.1675394644272482E-27</v>
      </c>
      <c r="J15" s="226">
        <f>M15/$J$20</f>
        <v>3.1675394644272489E-27</v>
      </c>
      <c r="K15" s="229"/>
      <c r="L15" s="230">
        <f>($F$3/F15)*$L$3</f>
        <v>9.496042779709635E-19</v>
      </c>
      <c r="M15" s="226">
        <f>$G$20/F15</f>
        <v>9.4960444185264846E-19</v>
      </c>
      <c r="N15" s="227"/>
      <c r="O15" s="231">
        <f>(F15/$F$3)*($J$20/D15)*$O$3</f>
        <v>3.7043564665761283E-25</v>
      </c>
      <c r="P15" s="226">
        <f>F15/D15</f>
        <v>3.704356031531654E-25</v>
      </c>
      <c r="Q15" s="229"/>
      <c r="R15" s="232">
        <f>($F$3/F15)*(D15/$J$20)*$R$3</f>
        <v>2.846842006202304E-10</v>
      </c>
      <c r="S15" s="226">
        <f>($G$20*$J$20)/F15</f>
        <v>2.8468424975072354E-10</v>
      </c>
      <c r="T15" s="233"/>
      <c r="U15" s="120">
        <f>F15*I15</f>
        <v>3.5176729417461076E-43</v>
      </c>
      <c r="V15" s="120">
        <f>F15*L15</f>
        <v>1.0545716356493179E-34</v>
      </c>
      <c r="W15" s="120">
        <f>O15*R15</f>
        <v>1.0545717594996064E-34</v>
      </c>
    </row>
    <row r="16" spans="2:26" s="115" customFormat="1" ht="18" customHeight="1" thickBot="1" x14ac:dyDescent="0.3">
      <c r="B16" s="28" t="s">
        <v>122</v>
      </c>
      <c r="C16" s="223" t="s">
        <v>121</v>
      </c>
      <c r="D16" s="224">
        <v>299792458</v>
      </c>
      <c r="F16" s="225">
        <v>1.867594306E-15</v>
      </c>
      <c r="G16" s="226">
        <f>$G$20/M16</f>
        <v>1.867594306E-15</v>
      </c>
      <c r="H16" s="227"/>
      <c r="I16" s="228">
        <f>$C$20/F16</f>
        <v>1.8835316269946411E-28</v>
      </c>
      <c r="J16" s="226">
        <f>M16/$J$20</f>
        <v>1.8835316269946411E-28</v>
      </c>
      <c r="K16" s="229"/>
      <c r="L16" s="230">
        <f>($F$3/F16)*$L$3</f>
        <v>5.6466847872758397E-20</v>
      </c>
      <c r="M16" s="226">
        <f>$G$20/F16</f>
        <v>5.6466857617746261E-20</v>
      </c>
      <c r="N16" s="227"/>
      <c r="O16" s="231">
        <f t="shared" ref="O16:O18" si="8">(F16/$F$3)*($J$20/D16)*$O$3</f>
        <v>6.2296247803963986E-24</v>
      </c>
      <c r="P16" s="226">
        <f>F16/D16</f>
        <v>6.2296240487811073E-24</v>
      </c>
      <c r="Q16" s="229"/>
      <c r="R16" s="232">
        <f t="shared" ref="R16:R18" si="9">($F$3/F16)*(D16/$J$20)*$R$3</f>
        <v>1.6928335119286309E-11</v>
      </c>
      <c r="S16" s="226">
        <f>($G$20*$J$20)/F16</f>
        <v>1.6928338040760178E-11</v>
      </c>
      <c r="T16" s="233"/>
      <c r="U16" s="120">
        <f t="shared" ref="U16:U18" si="10">F16*I16</f>
        <v>3.5176729417461076E-43</v>
      </c>
      <c r="V16" s="120">
        <f t="shared" ref="V16:V18" si="11">F16*L16</f>
        <v>1.0545716356493179E-34</v>
      </c>
      <c r="W16" s="120">
        <f t="shared" ref="W16:W18" si="12">O16*R16</f>
        <v>1.0545717594996062E-34</v>
      </c>
    </row>
    <row r="17" spans="2:23" s="115" customFormat="1" ht="18" customHeight="1" thickBot="1" x14ac:dyDescent="0.3">
      <c r="B17" s="28" t="s">
        <v>123</v>
      </c>
      <c r="C17" s="223" t="s">
        <v>121</v>
      </c>
      <c r="D17" s="224">
        <v>299792458</v>
      </c>
      <c r="F17" s="225">
        <v>3.8615926795999998E-13</v>
      </c>
      <c r="G17" s="226">
        <f>$G$20/M17</f>
        <v>3.8615926795999998E-13</v>
      </c>
      <c r="H17" s="227"/>
      <c r="I17" s="228">
        <f>$C$20/F17</f>
        <v>9.109383701521008E-31</v>
      </c>
      <c r="J17" s="226">
        <f>M17/$J$20</f>
        <v>9.1093837015210098E-31</v>
      </c>
      <c r="K17" s="229"/>
      <c r="L17" s="230">
        <f t="shared" ref="L17:L18" si="13">($F$3/F17)*$L$3</f>
        <v>2.7309240594441851E-22</v>
      </c>
      <c r="M17" s="226">
        <f>$G$20/F17</f>
        <v>2.7309245307441216E-22</v>
      </c>
      <c r="N17" s="227"/>
      <c r="O17" s="231">
        <f t="shared" si="8"/>
        <v>1.2880888194694191E-21</v>
      </c>
      <c r="P17" s="226">
        <f>F17/D17</f>
        <v>1.2880886681945814E-21</v>
      </c>
      <c r="Q17" s="229"/>
      <c r="R17" s="232">
        <f>($F$3/F17)*(D17/$J$20)*$R$3</f>
        <v>8.1871043639211029E-14</v>
      </c>
      <c r="S17" s="226">
        <f>($G$20*$J$20)/F17</f>
        <v>8.187105776842768E-14</v>
      </c>
      <c r="T17" s="233"/>
      <c r="U17" s="120">
        <f t="shared" si="10"/>
        <v>3.5176729417461072E-43</v>
      </c>
      <c r="V17" s="120">
        <f t="shared" si="11"/>
        <v>1.0545716356493179E-34</v>
      </c>
      <c r="W17" s="120">
        <f t="shared" si="12"/>
        <v>1.0545717594996062E-34</v>
      </c>
    </row>
    <row r="18" spans="2:23" s="115" customFormat="1" ht="18" customHeight="1" thickBot="1" x14ac:dyDescent="0.3">
      <c r="B18" s="234" t="s">
        <v>124</v>
      </c>
      <c r="C18" s="235" t="s">
        <v>121</v>
      </c>
      <c r="D18" s="236">
        <v>299792458</v>
      </c>
      <c r="E18" s="143"/>
      <c r="F18" s="225">
        <v>1.934798961E-8</v>
      </c>
      <c r="G18" s="190">
        <f>$G$20/M18</f>
        <v>1.934798961E-8</v>
      </c>
      <c r="H18" s="195"/>
      <c r="I18" s="192">
        <f>$C$20/F18</f>
        <v>1.818107727289661E-35</v>
      </c>
      <c r="J18" s="190">
        <f>M18/$J$20</f>
        <v>1.8181077272896612E-35</v>
      </c>
      <c r="K18" s="237"/>
      <c r="L18" s="194">
        <f t="shared" si="13"/>
        <v>5.4505489040797449E-27</v>
      </c>
      <c r="M18" s="190">
        <f>$G$20/F18</f>
        <v>5.450549844729612E-27</v>
      </c>
      <c r="N18" s="195"/>
      <c r="O18" s="196">
        <f t="shared" si="8"/>
        <v>6.4537954061050809E-17</v>
      </c>
      <c r="P18" s="190">
        <f>F18/D18</f>
        <v>6.4537946481628972E-17</v>
      </c>
      <c r="Q18" s="237"/>
      <c r="R18" s="197">
        <f t="shared" si="9"/>
        <v>1.6340334534032728E-18</v>
      </c>
      <c r="S18" s="190">
        <f>($G$20*$J$20)/F18</f>
        <v>1.6340337354030087E-18</v>
      </c>
      <c r="T18" s="198"/>
      <c r="U18" s="133">
        <f t="shared" si="10"/>
        <v>3.5176729417461076E-43</v>
      </c>
      <c r="V18" s="133">
        <f t="shared" si="11"/>
        <v>1.0545716356493179E-34</v>
      </c>
      <c r="W18" s="133">
        <f t="shared" si="12"/>
        <v>1.0545717594996062E-34</v>
      </c>
    </row>
    <row r="19" spans="2:23" s="238" customFormat="1" ht="26.25" customHeight="1" x14ac:dyDescent="0.25">
      <c r="D19" s="239"/>
      <c r="E19" s="240"/>
      <c r="G19" s="241"/>
      <c r="H19" s="242"/>
      <c r="J19" s="241"/>
      <c r="L19" s="243"/>
      <c r="N19" s="244"/>
      <c r="O19" s="243"/>
      <c r="P19" s="245"/>
      <c r="Q19" s="243"/>
      <c r="R19" s="246"/>
      <c r="T19" s="245"/>
      <c r="U19" s="247"/>
    </row>
    <row r="20" spans="2:23" ht="75" customHeight="1" x14ac:dyDescent="0.25">
      <c r="C20" s="248">
        <v>3.5176729417461076E-43</v>
      </c>
      <c r="G20" s="248">
        <v>1.0545718176461565E-34</v>
      </c>
      <c r="J20" s="249">
        <v>299792458</v>
      </c>
    </row>
    <row r="28" spans="2:23" ht="18.75" x14ac:dyDescent="0.25">
      <c r="L28" s="250"/>
    </row>
  </sheetData>
  <sheetProtection formatCells="0" formatColumns="0" formatRows="0" insertColumns="0" insertRows="0" insertHyperlinks="0" deleteColumns="0" deleteRows="0"/>
  <mergeCells count="3">
    <mergeCell ref="C8:C9"/>
    <mergeCell ref="C10:C11"/>
    <mergeCell ref="C12:C13"/>
  </mergeCells>
  <pageMargins left="0.25" right="0.25" top="0.75" bottom="0.75" header="0.3" footer="0.3"/>
  <pageSetup scale="80" orientation="landscape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D9EFDB-62D1-4E77-811B-8C3C313AB7A2}">
  <dimension ref="A1"/>
  <sheetViews>
    <sheetView workbookViewId="0"/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Tables</vt:lpstr>
      <vt:lpstr>Symmetry</vt:lpstr>
      <vt:lpstr>Illustrations</vt:lpstr>
      <vt:lpstr>Symmetry!Print_Area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Humpherys</dc:creator>
  <cp:lastModifiedBy>David Humpherys</cp:lastModifiedBy>
  <dcterms:created xsi:type="dcterms:W3CDTF">2022-01-31T21:44:34Z</dcterms:created>
  <dcterms:modified xsi:type="dcterms:W3CDTF">2022-01-31T22:47:02Z</dcterms:modified>
</cp:coreProperties>
</file>