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G-KSP\Publikationen\ASF_Boar\for submission\Supplement\"/>
    </mc:Choice>
  </mc:AlternateContent>
  <bookViews>
    <workbookView xWindow="0" yWindow="0" windowWidth="13680" windowHeight="11355" activeTab="3"/>
  </bookViews>
  <sheets>
    <sheet name="Suppl. Table 1" sheetId="1" r:id="rId1"/>
    <sheet name="Suppl. Table 2" sheetId="5" r:id="rId2"/>
    <sheet name="Suppl. Table 3" sheetId="9" r:id="rId3"/>
    <sheet name="Suppl. Table 4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6" l="1"/>
  <c r="AA11" i="6"/>
  <c r="Z11" i="6"/>
  <c r="AB10" i="6"/>
  <c r="AA10" i="6"/>
  <c r="Z10" i="6"/>
  <c r="AB9" i="6"/>
  <c r="AA9" i="6"/>
  <c r="Z9" i="6"/>
  <c r="AB8" i="6"/>
  <c r="AA8" i="6"/>
  <c r="Z8" i="6"/>
  <c r="AB7" i="6"/>
  <c r="AA7" i="6"/>
  <c r="Z7" i="6"/>
  <c r="AB6" i="6"/>
  <c r="AA6" i="6"/>
  <c r="Z6" i="6"/>
  <c r="AB5" i="6"/>
  <c r="AA5" i="6"/>
  <c r="Z5" i="6"/>
  <c r="Z9" i="9"/>
  <c r="Z13" i="9"/>
  <c r="Z17" i="9"/>
  <c r="Z21" i="9"/>
  <c r="Z25" i="9"/>
  <c r="Z29" i="9"/>
  <c r="Z33" i="9"/>
  <c r="Z5" i="9"/>
  <c r="Y9" i="9"/>
  <c r="Y13" i="9"/>
  <c r="Y17" i="9"/>
  <c r="Y21" i="9"/>
  <c r="Y25" i="9"/>
  <c r="Y29" i="9"/>
  <c r="Y33" i="9"/>
  <c r="Y5" i="9"/>
  <c r="X9" i="9"/>
  <c r="X13" i="9"/>
  <c r="X17" i="9"/>
  <c r="X21" i="9"/>
  <c r="X25" i="9"/>
  <c r="X29" i="9"/>
  <c r="X33" i="9"/>
  <c r="X5" i="9"/>
  <c r="R36" i="9"/>
  <c r="S36" i="9"/>
  <c r="T36" i="9"/>
  <c r="U36" i="9"/>
  <c r="V36" i="9"/>
  <c r="W36" i="9"/>
  <c r="R32" i="9"/>
  <c r="S32" i="9"/>
  <c r="T32" i="9"/>
  <c r="U32" i="9"/>
  <c r="V32" i="9"/>
  <c r="W32" i="9"/>
  <c r="R28" i="9"/>
  <c r="S28" i="9"/>
  <c r="T28" i="9"/>
  <c r="U28" i="9"/>
  <c r="V28" i="9"/>
  <c r="W28" i="9"/>
  <c r="R24" i="9"/>
  <c r="S24" i="9"/>
  <c r="T24" i="9"/>
  <c r="U24" i="9"/>
  <c r="V24" i="9"/>
  <c r="W24" i="9"/>
  <c r="R20" i="9"/>
  <c r="S20" i="9"/>
  <c r="T20" i="9"/>
  <c r="U20" i="9"/>
  <c r="V20" i="9"/>
  <c r="W20" i="9"/>
  <c r="R16" i="9"/>
  <c r="S16" i="9"/>
  <c r="T16" i="9"/>
  <c r="U16" i="9"/>
  <c r="V16" i="9"/>
  <c r="W16" i="9"/>
  <c r="T12" i="9"/>
  <c r="U12" i="9"/>
  <c r="V12" i="9"/>
  <c r="W12" i="9"/>
  <c r="S12" i="9"/>
  <c r="R12" i="9"/>
  <c r="W8" i="9"/>
  <c r="V8" i="9"/>
  <c r="U8" i="9"/>
  <c r="T8" i="9"/>
  <c r="S8" i="9"/>
  <c r="R8" i="9"/>
  <c r="Q36" i="9"/>
  <c r="Q32" i="9"/>
  <c r="Q28" i="9"/>
  <c r="Q24" i="9"/>
  <c r="Q20" i="9"/>
  <c r="Q16" i="9"/>
  <c r="Q12" i="9"/>
  <c r="Q8" i="9"/>
  <c r="P36" i="9"/>
  <c r="P32" i="9"/>
  <c r="P28" i="9"/>
  <c r="P24" i="9"/>
  <c r="P20" i="9"/>
  <c r="P16" i="9"/>
  <c r="P12" i="9"/>
  <c r="P8" i="9"/>
  <c r="O36" i="9"/>
  <c r="O32" i="9"/>
  <c r="O28" i="9"/>
  <c r="O24" i="9"/>
  <c r="O20" i="9"/>
  <c r="O16" i="9"/>
  <c r="O12" i="9"/>
  <c r="O8" i="9"/>
  <c r="N9" i="9"/>
  <c r="N13" i="9"/>
  <c r="N17" i="9"/>
  <c r="N21" i="9"/>
  <c r="N25" i="9"/>
  <c r="N29" i="9"/>
  <c r="N33" i="9"/>
  <c r="M9" i="9"/>
  <c r="M13" i="9"/>
  <c r="M17" i="9"/>
  <c r="M21" i="9"/>
  <c r="M25" i="9"/>
  <c r="M29" i="9"/>
  <c r="M33" i="9"/>
  <c r="L21" i="9"/>
  <c r="L25" i="9"/>
  <c r="L29" i="9"/>
  <c r="L33" i="9"/>
  <c r="G8" i="9"/>
  <c r="G12" i="9"/>
  <c r="H12" i="9"/>
  <c r="I12" i="9"/>
  <c r="J12" i="9"/>
  <c r="K12" i="9"/>
  <c r="G16" i="9"/>
  <c r="H16" i="9"/>
  <c r="I16" i="9"/>
  <c r="J16" i="9"/>
  <c r="G20" i="9"/>
  <c r="G24" i="9"/>
  <c r="E36" i="9"/>
  <c r="E32" i="9"/>
  <c r="E24" i="9"/>
  <c r="E20" i="9"/>
  <c r="E16" i="9"/>
  <c r="E12" i="9"/>
  <c r="E8" i="9"/>
  <c r="E28" i="9"/>
  <c r="D8" i="9" l="1"/>
  <c r="D12" i="9"/>
  <c r="D16" i="9"/>
  <c r="D20" i="9"/>
  <c r="D24" i="9"/>
  <c r="D28" i="9"/>
  <c r="D32" i="9"/>
  <c r="D36" i="9"/>
  <c r="F36" i="9"/>
  <c r="F32" i="9"/>
  <c r="F28" i="9"/>
  <c r="F24" i="9"/>
  <c r="F20" i="9"/>
  <c r="F16" i="9"/>
  <c r="F12" i="9"/>
  <c r="F8" i="9"/>
  <c r="G36" i="9"/>
  <c r="H36" i="9"/>
  <c r="I36" i="9"/>
  <c r="J36" i="9"/>
  <c r="K36" i="9"/>
  <c r="C36" i="9"/>
  <c r="G32" i="9"/>
  <c r="H32" i="9"/>
  <c r="I32" i="9"/>
  <c r="J32" i="9"/>
  <c r="K32" i="9"/>
  <c r="C32" i="9"/>
  <c r="G28" i="9"/>
  <c r="H28" i="9"/>
  <c r="I28" i="9"/>
  <c r="J28" i="9"/>
  <c r="K28" i="9"/>
  <c r="C28" i="9"/>
  <c r="H24" i="9"/>
  <c r="I24" i="9"/>
  <c r="J24" i="9"/>
  <c r="K24" i="9"/>
  <c r="C24" i="9"/>
  <c r="H20" i="9"/>
  <c r="I20" i="9"/>
  <c r="L17" i="9" s="1"/>
  <c r="J20" i="9"/>
  <c r="K20" i="9"/>
  <c r="C20" i="9"/>
  <c r="L13" i="9"/>
  <c r="K16" i="9"/>
  <c r="C16" i="9"/>
  <c r="L9" i="9"/>
  <c r="C12" i="9"/>
  <c r="H8" i="9"/>
  <c r="N5" i="9" s="1"/>
  <c r="I8" i="9"/>
  <c r="L5" i="9" s="1"/>
  <c r="J8" i="9"/>
  <c r="M5" i="9" s="1"/>
  <c r="K8" i="9"/>
  <c r="C8" i="9"/>
  <c r="H4" i="1" l="1"/>
  <c r="H7" i="1"/>
  <c r="H10" i="1"/>
  <c r="H13" i="1"/>
  <c r="H16" i="1"/>
  <c r="H19" i="1"/>
  <c r="H22" i="1"/>
  <c r="H25" i="1"/>
  <c r="H29" i="1"/>
  <c r="H32" i="1"/>
  <c r="H35" i="1"/>
  <c r="H38" i="1"/>
  <c r="H41" i="1"/>
  <c r="H44" i="1"/>
  <c r="H47" i="1"/>
  <c r="D4" i="1"/>
  <c r="D7" i="1"/>
  <c r="D10" i="1"/>
  <c r="D13" i="1"/>
  <c r="D16" i="1"/>
  <c r="D19" i="1"/>
  <c r="D22" i="1"/>
  <c r="D29" i="1"/>
  <c r="D32" i="1"/>
  <c r="D35" i="1"/>
  <c r="D38" i="1"/>
  <c r="D41" i="1"/>
  <c r="D44" i="1"/>
  <c r="D47" i="1"/>
</calcChain>
</file>

<file path=xl/sharedStrings.xml><?xml version="1.0" encoding="utf-8"?>
<sst xmlns="http://schemas.openxmlformats.org/spreadsheetml/2006/main" count="173" uniqueCount="45">
  <si>
    <t>DPI</t>
  </si>
  <si>
    <t>OM</t>
  </si>
  <si>
    <t>CS</t>
  </si>
  <si>
    <t>Mean</t>
  </si>
  <si>
    <t>Temperatur</t>
  </si>
  <si>
    <t>Cq</t>
  </si>
  <si>
    <t>Mean Cq</t>
  </si>
  <si>
    <t>KAB 6/2</t>
  </si>
  <si>
    <t>SUM 14/11</t>
  </si>
  <si>
    <t>#</t>
  </si>
  <si>
    <t>EDTA blood</t>
  </si>
  <si>
    <t>Spleen</t>
  </si>
  <si>
    <t>#48</t>
  </si>
  <si>
    <t>Testis</t>
  </si>
  <si>
    <t>Epididymis</t>
  </si>
  <si>
    <t>Vesicular gland</t>
  </si>
  <si>
    <t>Bulbourethral gland</t>
  </si>
  <si>
    <t>#51</t>
  </si>
  <si>
    <t>Epididymal sperm</t>
  </si>
  <si>
    <t>#61</t>
  </si>
  <si>
    <t>#53</t>
  </si>
  <si>
    <t>#58</t>
  </si>
  <si>
    <t>#60</t>
  </si>
  <si>
    <t>1.</t>
  </si>
  <si>
    <t>2.</t>
  </si>
  <si>
    <t>3.</t>
  </si>
  <si>
    <t>Prostate gland</t>
  </si>
  <si>
    <t>Bulourethral gland</t>
  </si>
  <si>
    <t>qPCR</t>
  </si>
  <si>
    <t>RT-qPCR</t>
  </si>
  <si>
    <t xml:space="preserve"> </t>
  </si>
  <si>
    <t>gc</t>
  </si>
  <si>
    <t>ASFV "KAB 6/2"</t>
  </si>
  <si>
    <t>Mean gc</t>
  </si>
  <si>
    <t>ASFV "SUM 14/11"</t>
  </si>
  <si>
    <t>#10</t>
  </si>
  <si>
    <t>#11</t>
  </si>
  <si>
    <t>#13</t>
  </si>
  <si>
    <t>#14</t>
  </si>
  <si>
    <t>#15</t>
  </si>
  <si>
    <t>#17</t>
  </si>
  <si>
    <t>#18</t>
  </si>
  <si>
    <t>#19</t>
  </si>
  <si>
    <t>EDTA Blood</t>
  </si>
  <si>
    <t>ASFV "Germany 2020"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</si>
</sst>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;\-#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top"/>
      <protection locked="0"/>
    </xf>
    <xf numFmtId="0" fontId="4" fillId="0" borderId="0">
      <alignment vertical="top"/>
      <protection locked="0"/>
    </xf>
    <xf numFmtId="0" fontId="4" fillId="0" borderId="0">
      <alignment vertical="top"/>
      <protection locked="0"/>
    </xf>
  </cellStyleXfs>
  <cellXfs count="1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Font="1"/>
    <xf numFmtId="11" fontId="0" fillId="0" borderId="0" xfId="0" applyNumberFormat="1" applyFont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2" fontId="0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/>
    <xf numFmtId="11" fontId="6" fillId="0" borderId="0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/>
    </xf>
    <xf numFmtId="2" fontId="6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2" fontId="8" fillId="0" borderId="0" xfId="0" applyNumberFormat="1" applyFont="1" applyBorder="1"/>
    <xf numFmtId="164" fontId="8" fillId="0" borderId="0" xfId="0" applyNumberFormat="1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6" fillId="0" borderId="12" xfId="0" applyNumberFormat="1" applyFont="1" applyBorder="1"/>
    <xf numFmtId="2" fontId="0" fillId="0" borderId="12" xfId="0" applyNumberFormat="1" applyFont="1" applyBorder="1"/>
    <xf numFmtId="2" fontId="8" fillId="0" borderId="12" xfId="0" applyNumberFormat="1" applyFont="1" applyBorder="1"/>
    <xf numFmtId="2" fontId="8" fillId="0" borderId="13" xfId="0" applyNumberFormat="1" applyFont="1" applyBorder="1"/>
    <xf numFmtId="164" fontId="8" fillId="0" borderId="14" xfId="0" applyNumberFormat="1" applyFont="1" applyBorder="1"/>
    <xf numFmtId="2" fontId="8" fillId="0" borderId="14" xfId="0" applyNumberFormat="1" applyFont="1" applyBorder="1"/>
    <xf numFmtId="0" fontId="0" fillId="0" borderId="9" xfId="0" applyBorder="1"/>
    <xf numFmtId="0" fontId="0" fillId="0" borderId="11" xfId="0" applyBorder="1"/>
    <xf numFmtId="0" fontId="1" fillId="0" borderId="0" xfId="0" applyFont="1" applyBorder="1"/>
    <xf numFmtId="0" fontId="1" fillId="0" borderId="6" xfId="0" applyFont="1" applyBorder="1"/>
    <xf numFmtId="0" fontId="13" fillId="0" borderId="0" xfId="0" applyFont="1" applyBorder="1" applyAlignment="1">
      <alignment horizontal="center"/>
    </xf>
    <xf numFmtId="0" fontId="13" fillId="0" borderId="6" xfId="0" applyFont="1" applyBorder="1"/>
    <xf numFmtId="11" fontId="0" fillId="0" borderId="0" xfId="0" applyNumberFormat="1" applyFont="1" applyBorder="1"/>
    <xf numFmtId="2" fontId="12" fillId="0" borderId="12" xfId="0" applyNumberFormat="1" applyFont="1" applyBorder="1"/>
    <xf numFmtId="2" fontId="12" fillId="0" borderId="0" xfId="0" applyNumberFormat="1" applyFont="1" applyBorder="1"/>
    <xf numFmtId="11" fontId="12" fillId="0" borderId="0" xfId="0" applyNumberFormat="1" applyFont="1" applyBorder="1"/>
    <xf numFmtId="2" fontId="12" fillId="0" borderId="13" xfId="0" applyNumberFormat="1" applyFont="1" applyBorder="1"/>
    <xf numFmtId="2" fontId="12" fillId="0" borderId="14" xfId="0" applyNumberFormat="1" applyFont="1" applyBorder="1"/>
    <xf numFmtId="11" fontId="12" fillId="0" borderId="14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6" xfId="0" applyBorder="1"/>
    <xf numFmtId="0" fontId="0" fillId="0" borderId="15" xfId="0" applyFont="1" applyBorder="1"/>
    <xf numFmtId="11" fontId="8" fillId="0" borderId="0" xfId="0" applyNumberFormat="1" applyFont="1" applyBorder="1"/>
    <xf numFmtId="11" fontId="8" fillId="0" borderId="14" xfId="0" applyNumberFormat="1" applyFont="1" applyBorder="1"/>
    <xf numFmtId="0" fontId="3" fillId="0" borderId="5" xfId="0" applyFont="1" applyBorder="1" applyAlignment="1">
      <alignment horizontal="center" vertical="center"/>
    </xf>
    <xf numFmtId="0" fontId="2" fillId="0" borderId="0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7" xfId="0" applyFont="1" applyBorder="1"/>
    <xf numFmtId="0" fontId="13" fillId="0" borderId="18" xfId="0" applyFont="1" applyBorder="1"/>
    <xf numFmtId="0" fontId="0" fillId="0" borderId="16" xfId="0" applyBorder="1"/>
    <xf numFmtId="11" fontId="6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1" fontId="0" fillId="0" borderId="1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1" fontId="0" fillId="0" borderId="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1" fontId="0" fillId="0" borderId="2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1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11" fontId="0" fillId="0" borderId="14" xfId="0" applyNumberFormat="1" applyFont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1" fontId="0" fillId="0" borderId="0" xfId="0" applyNumberForma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1" fontId="9" fillId="0" borderId="0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11" fontId="0" fillId="0" borderId="14" xfId="0" applyNumberForma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11" fontId="9" fillId="0" borderId="14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1" fontId="13" fillId="0" borderId="0" xfId="0" applyNumberFormat="1" applyFont="1" applyBorder="1" applyAlignment="1">
      <alignment horizontal="center" vertical="center"/>
    </xf>
    <xf numFmtId="11" fontId="13" fillId="0" borderId="14" xfId="0" applyNumberFormat="1" applyFont="1" applyBorder="1" applyAlignment="1">
      <alignment horizontal="center" vertical="center"/>
    </xf>
    <xf numFmtId="11" fontId="9" fillId="0" borderId="0" xfId="0" applyNumberFormat="1" applyFont="1" applyBorder="1" applyAlignment="1">
      <alignment horizontal="center" vertical="center"/>
    </xf>
    <xf numFmtId="11" fontId="9" fillId="0" borderId="14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1" fontId="0" fillId="0" borderId="2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1" fontId="1" fillId="0" borderId="24" xfId="0" applyNumberFormat="1" applyFont="1" applyBorder="1" applyAlignment="1">
      <alignment horizontal="center"/>
    </xf>
    <xf numFmtId="11" fontId="0" fillId="0" borderId="24" xfId="0" applyNumberFormat="1" applyBorder="1" applyAlignment="1">
      <alignment horizontal="center"/>
    </xf>
    <xf numFmtId="11" fontId="0" fillId="0" borderId="25" xfId="0" applyNumberFormat="1" applyBorder="1" applyAlignment="1">
      <alignment horizontal="center"/>
    </xf>
  </cellXfs>
  <cellStyles count="4">
    <cellStyle name="Normal" xfId="1"/>
    <cellStyle name="Normal 2" xfId="2"/>
    <cellStyle name="Normal_Tabelle2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zoomScale="80" zoomScaleNormal="80" workbookViewId="0">
      <selection activeCell="J33" sqref="J33"/>
    </sheetView>
  </sheetViews>
  <sheetFormatPr baseColWidth="10" defaultRowHeight="15" x14ac:dyDescent="0.25"/>
  <sheetData>
    <row r="2" spans="1:8" x14ac:dyDescent="0.25">
      <c r="A2" s="102" t="s">
        <v>7</v>
      </c>
      <c r="B2" s="102"/>
      <c r="C2" s="102"/>
      <c r="D2" s="54"/>
      <c r="E2" s="103" t="s">
        <v>8</v>
      </c>
      <c r="F2" s="103"/>
      <c r="G2" s="103"/>
      <c r="H2" s="103"/>
    </row>
    <row r="3" spans="1:8" x14ac:dyDescent="0.25">
      <c r="A3" s="1" t="s">
        <v>0</v>
      </c>
      <c r="B3" s="1" t="s">
        <v>1</v>
      </c>
      <c r="C3" s="2" t="s">
        <v>2</v>
      </c>
      <c r="D3" s="53" t="s">
        <v>3</v>
      </c>
      <c r="E3" s="1" t="s">
        <v>0</v>
      </c>
      <c r="F3" s="1" t="s">
        <v>1</v>
      </c>
      <c r="G3" s="1" t="s">
        <v>2</v>
      </c>
      <c r="H3" s="1" t="s">
        <v>3</v>
      </c>
    </row>
    <row r="4" spans="1:8" x14ac:dyDescent="0.25">
      <c r="A4" s="104">
        <v>1</v>
      </c>
      <c r="B4" s="4">
        <v>61</v>
      </c>
      <c r="C4" s="98">
        <v>0</v>
      </c>
      <c r="D4" s="107">
        <f>AVERAGE(C4:C6)</f>
        <v>0</v>
      </c>
      <c r="E4" s="104">
        <v>1</v>
      </c>
      <c r="F4" s="4">
        <v>53</v>
      </c>
      <c r="G4" s="4">
        <v>0</v>
      </c>
      <c r="H4" s="107">
        <f>AVERAGE(G4:G6)</f>
        <v>0</v>
      </c>
    </row>
    <row r="5" spans="1:8" x14ac:dyDescent="0.25">
      <c r="A5" s="105"/>
      <c r="B5" s="4">
        <v>51</v>
      </c>
      <c r="C5" s="98">
        <v>0</v>
      </c>
      <c r="D5" s="108"/>
      <c r="E5" s="105"/>
      <c r="F5" s="4">
        <v>60</v>
      </c>
      <c r="G5" s="4">
        <v>0</v>
      </c>
      <c r="H5" s="108"/>
    </row>
    <row r="6" spans="1:8" x14ac:dyDescent="0.25">
      <c r="A6" s="106"/>
      <c r="B6" s="4">
        <v>48</v>
      </c>
      <c r="C6" s="98">
        <v>0</v>
      </c>
      <c r="D6" s="109"/>
      <c r="E6" s="106"/>
      <c r="F6" s="4">
        <v>58</v>
      </c>
      <c r="G6" s="4">
        <v>0</v>
      </c>
      <c r="H6" s="109"/>
    </row>
    <row r="7" spans="1:8" x14ac:dyDescent="0.25">
      <c r="A7" s="104">
        <v>2</v>
      </c>
      <c r="B7" s="4">
        <v>61</v>
      </c>
      <c r="C7" s="98">
        <v>0</v>
      </c>
      <c r="D7" s="107">
        <f>AVERAGE(C7:C9)</f>
        <v>0</v>
      </c>
      <c r="E7" s="104">
        <v>2</v>
      </c>
      <c r="F7" s="4">
        <v>53</v>
      </c>
      <c r="G7" s="4">
        <v>0</v>
      </c>
      <c r="H7" s="107">
        <f>AVERAGE(G7:G9)</f>
        <v>0</v>
      </c>
    </row>
    <row r="8" spans="1:8" x14ac:dyDescent="0.25">
      <c r="A8" s="105"/>
      <c r="B8" s="4">
        <v>51</v>
      </c>
      <c r="C8" s="98">
        <v>0</v>
      </c>
      <c r="D8" s="108"/>
      <c r="E8" s="105"/>
      <c r="F8" s="4">
        <v>60</v>
      </c>
      <c r="G8" s="4">
        <v>0</v>
      </c>
      <c r="H8" s="108"/>
    </row>
    <row r="9" spans="1:8" x14ac:dyDescent="0.25">
      <c r="A9" s="106"/>
      <c r="B9" s="4">
        <v>48</v>
      </c>
      <c r="C9" s="98">
        <v>0</v>
      </c>
      <c r="D9" s="109"/>
      <c r="E9" s="106"/>
      <c r="F9" s="4">
        <v>58</v>
      </c>
      <c r="G9" s="4">
        <v>0</v>
      </c>
      <c r="H9" s="109"/>
    </row>
    <row r="10" spans="1:8" x14ac:dyDescent="0.25">
      <c r="A10" s="104">
        <v>3</v>
      </c>
      <c r="B10" s="4">
        <v>61</v>
      </c>
      <c r="C10" s="98">
        <v>0.5</v>
      </c>
      <c r="D10" s="107">
        <f>AVERAGE(C10:C12)</f>
        <v>0.5</v>
      </c>
      <c r="E10" s="104">
        <v>3</v>
      </c>
      <c r="F10" s="4">
        <v>53</v>
      </c>
      <c r="G10" s="4">
        <v>0</v>
      </c>
      <c r="H10" s="107">
        <f>AVERAGE(G10:G12)</f>
        <v>0</v>
      </c>
    </row>
    <row r="11" spans="1:8" x14ac:dyDescent="0.25">
      <c r="A11" s="105"/>
      <c r="B11" s="4">
        <v>51</v>
      </c>
      <c r="C11" s="98">
        <v>0.5</v>
      </c>
      <c r="D11" s="108"/>
      <c r="E11" s="105"/>
      <c r="F11" s="4">
        <v>60</v>
      </c>
      <c r="G11" s="4">
        <v>0</v>
      </c>
      <c r="H11" s="108"/>
    </row>
    <row r="12" spans="1:8" x14ac:dyDescent="0.25">
      <c r="A12" s="106"/>
      <c r="B12" s="4">
        <v>48</v>
      </c>
      <c r="C12" s="98">
        <v>0.5</v>
      </c>
      <c r="D12" s="109"/>
      <c r="E12" s="106"/>
      <c r="F12" s="4">
        <v>58</v>
      </c>
      <c r="G12" s="4">
        <v>0</v>
      </c>
      <c r="H12" s="109"/>
    </row>
    <row r="13" spans="1:8" x14ac:dyDescent="0.25">
      <c r="A13" s="104">
        <v>4</v>
      </c>
      <c r="B13" s="4">
        <v>61</v>
      </c>
      <c r="C13" s="98">
        <v>1.5</v>
      </c>
      <c r="D13" s="107">
        <f>AVERAGE(C13:C15)</f>
        <v>2.1666666666666665</v>
      </c>
      <c r="E13" s="104">
        <v>4</v>
      </c>
      <c r="F13" s="4">
        <v>53</v>
      </c>
      <c r="G13" s="4">
        <v>1.5</v>
      </c>
      <c r="H13" s="107">
        <f>AVERAGE(G13:G15)</f>
        <v>1.5</v>
      </c>
    </row>
    <row r="14" spans="1:8" x14ac:dyDescent="0.25">
      <c r="A14" s="105"/>
      <c r="B14" s="4">
        <v>51</v>
      </c>
      <c r="C14" s="98">
        <v>2.5</v>
      </c>
      <c r="D14" s="108"/>
      <c r="E14" s="105"/>
      <c r="F14" s="4">
        <v>60</v>
      </c>
      <c r="G14" s="4">
        <v>1.5</v>
      </c>
      <c r="H14" s="108"/>
    </row>
    <row r="15" spans="1:8" x14ac:dyDescent="0.25">
      <c r="A15" s="106"/>
      <c r="B15" s="4">
        <v>48</v>
      </c>
      <c r="C15" s="98">
        <v>2.5</v>
      </c>
      <c r="D15" s="109"/>
      <c r="E15" s="106"/>
      <c r="F15" s="4">
        <v>58</v>
      </c>
      <c r="G15" s="4">
        <v>1.5</v>
      </c>
      <c r="H15" s="109"/>
    </row>
    <row r="16" spans="1:8" x14ac:dyDescent="0.25">
      <c r="A16" s="104">
        <v>5</v>
      </c>
      <c r="B16" s="4">
        <v>61</v>
      </c>
      <c r="C16" s="98">
        <v>3.5</v>
      </c>
      <c r="D16" s="107">
        <f>AVERAGE(C16:C18)</f>
        <v>4.666666666666667</v>
      </c>
      <c r="E16" s="104">
        <v>5</v>
      </c>
      <c r="F16" s="4">
        <v>53</v>
      </c>
      <c r="G16" s="4">
        <v>1</v>
      </c>
      <c r="H16" s="107">
        <f>AVERAGE(G16:G18)</f>
        <v>1</v>
      </c>
    </row>
    <row r="17" spans="1:8" x14ac:dyDescent="0.25">
      <c r="A17" s="105"/>
      <c r="B17" s="4">
        <v>51</v>
      </c>
      <c r="C17" s="98">
        <v>6.5</v>
      </c>
      <c r="D17" s="108"/>
      <c r="E17" s="105"/>
      <c r="F17" s="4">
        <v>60</v>
      </c>
      <c r="G17" s="4">
        <v>1</v>
      </c>
      <c r="H17" s="108"/>
    </row>
    <row r="18" spans="1:8" x14ac:dyDescent="0.25">
      <c r="A18" s="106"/>
      <c r="B18" s="4">
        <v>48</v>
      </c>
      <c r="C18" s="98">
        <v>4</v>
      </c>
      <c r="D18" s="109"/>
      <c r="E18" s="106"/>
      <c r="F18" s="4">
        <v>58</v>
      </c>
      <c r="G18" s="4">
        <v>1</v>
      </c>
      <c r="H18" s="109"/>
    </row>
    <row r="19" spans="1:8" x14ac:dyDescent="0.25">
      <c r="A19" s="104">
        <v>6</v>
      </c>
      <c r="B19" s="4">
        <v>61</v>
      </c>
      <c r="C19" s="98">
        <v>4.5</v>
      </c>
      <c r="D19" s="107">
        <f>AVERAGE(C19:C21)</f>
        <v>5.833333333333333</v>
      </c>
      <c r="E19" s="104">
        <v>6</v>
      </c>
      <c r="F19" s="4">
        <v>53</v>
      </c>
      <c r="G19" s="4">
        <v>1</v>
      </c>
      <c r="H19" s="107">
        <f>AVERAGE(G19:G21)</f>
        <v>1.1666666666666667</v>
      </c>
    </row>
    <row r="20" spans="1:8" x14ac:dyDescent="0.25">
      <c r="A20" s="105"/>
      <c r="B20" s="4">
        <v>51</v>
      </c>
      <c r="C20" s="98">
        <v>6.5</v>
      </c>
      <c r="D20" s="108"/>
      <c r="E20" s="105"/>
      <c r="F20" s="4">
        <v>60</v>
      </c>
      <c r="G20" s="4">
        <v>1.5</v>
      </c>
      <c r="H20" s="108"/>
    </row>
    <row r="21" spans="1:8" x14ac:dyDescent="0.25">
      <c r="A21" s="106"/>
      <c r="B21" s="4">
        <v>48</v>
      </c>
      <c r="C21" s="98">
        <v>6.5</v>
      </c>
      <c r="D21" s="109"/>
      <c r="E21" s="106"/>
      <c r="F21" s="4">
        <v>58</v>
      </c>
      <c r="G21" s="4">
        <v>1</v>
      </c>
      <c r="H21" s="109"/>
    </row>
    <row r="22" spans="1:8" x14ac:dyDescent="0.25">
      <c r="A22" s="104">
        <v>7</v>
      </c>
      <c r="B22" s="4">
        <v>61</v>
      </c>
      <c r="C22" s="98">
        <v>7.5</v>
      </c>
      <c r="D22" s="107">
        <f>AVERAGE(C22:C24)</f>
        <v>14.333333333333334</v>
      </c>
      <c r="E22" s="104">
        <v>7</v>
      </c>
      <c r="F22" s="4">
        <v>53</v>
      </c>
      <c r="G22" s="4">
        <v>4.5</v>
      </c>
      <c r="H22" s="107">
        <f>AVERAGE(G22:G24)</f>
        <v>4.5</v>
      </c>
    </row>
    <row r="23" spans="1:8" x14ac:dyDescent="0.25">
      <c r="A23" s="105"/>
      <c r="B23" s="4">
        <v>51</v>
      </c>
      <c r="C23" s="98">
        <v>16.5</v>
      </c>
      <c r="D23" s="108"/>
      <c r="E23" s="105"/>
      <c r="F23" s="4">
        <v>60</v>
      </c>
      <c r="G23" s="4">
        <v>4.5</v>
      </c>
      <c r="H23" s="108"/>
    </row>
    <row r="24" spans="1:8" x14ac:dyDescent="0.25">
      <c r="A24" s="106"/>
      <c r="B24" s="4">
        <v>48</v>
      </c>
      <c r="C24" s="98">
        <v>19</v>
      </c>
      <c r="D24" s="109"/>
      <c r="E24" s="106"/>
      <c r="F24" s="4">
        <v>58</v>
      </c>
      <c r="G24" s="4">
        <v>4.5</v>
      </c>
      <c r="H24" s="109"/>
    </row>
    <row r="25" spans="1:8" x14ac:dyDescent="0.25">
      <c r="A25" s="97"/>
      <c r="B25" s="97"/>
      <c r="C25" s="97"/>
      <c r="D25" s="97"/>
      <c r="E25" s="104">
        <v>8</v>
      </c>
      <c r="F25" s="99">
        <v>53</v>
      </c>
      <c r="G25" s="4">
        <v>6</v>
      </c>
      <c r="H25" s="107">
        <f>AVERAGE(G25:G27)</f>
        <v>6</v>
      </c>
    </row>
    <row r="26" spans="1:8" x14ac:dyDescent="0.25">
      <c r="A26" s="97"/>
      <c r="B26" s="97"/>
      <c r="C26" s="97"/>
      <c r="D26" s="97"/>
      <c r="E26" s="105"/>
      <c r="F26" s="99">
        <v>58</v>
      </c>
      <c r="G26" s="4">
        <v>6</v>
      </c>
      <c r="H26" s="108"/>
    </row>
    <row r="27" spans="1:8" x14ac:dyDescent="0.25">
      <c r="A27" s="97"/>
      <c r="B27" s="97"/>
      <c r="C27" s="97"/>
      <c r="D27" s="97"/>
      <c r="E27" s="106"/>
      <c r="F27" s="99">
        <v>60</v>
      </c>
      <c r="G27" s="4">
        <v>6</v>
      </c>
      <c r="H27" s="109"/>
    </row>
    <row r="28" spans="1:8" x14ac:dyDescent="0.25">
      <c r="A28" s="1" t="s">
        <v>0</v>
      </c>
      <c r="B28" s="1" t="s">
        <v>1</v>
      </c>
      <c r="C28" s="2" t="s">
        <v>4</v>
      </c>
      <c r="D28" s="3" t="s">
        <v>3</v>
      </c>
      <c r="E28" s="1" t="s">
        <v>0</v>
      </c>
      <c r="F28" s="1" t="s">
        <v>1</v>
      </c>
      <c r="G28" s="1" t="s">
        <v>4</v>
      </c>
      <c r="H28" s="3" t="s">
        <v>3</v>
      </c>
    </row>
    <row r="29" spans="1:8" x14ac:dyDescent="0.25">
      <c r="A29" s="104">
        <v>1</v>
      </c>
      <c r="B29" s="4">
        <v>61</v>
      </c>
      <c r="C29" s="98">
        <v>38.5</v>
      </c>
      <c r="D29" s="94">
        <f>AVERAGE(C29:C31)</f>
        <v>38.699999999999996</v>
      </c>
      <c r="E29" s="104">
        <v>1</v>
      </c>
      <c r="F29" s="4">
        <v>53</v>
      </c>
      <c r="G29" s="4">
        <v>39</v>
      </c>
      <c r="H29" s="107">
        <f>AVERAGE(G29:G31)</f>
        <v>39.066666666666663</v>
      </c>
    </row>
    <row r="30" spans="1:8" x14ac:dyDescent="0.25">
      <c r="A30" s="105"/>
      <c r="B30" s="4">
        <v>51</v>
      </c>
      <c r="C30" s="98">
        <v>38.799999999999997</v>
      </c>
      <c r="D30" s="95"/>
      <c r="E30" s="105"/>
      <c r="F30" s="4">
        <v>58</v>
      </c>
      <c r="G30" s="4">
        <v>39.1</v>
      </c>
      <c r="H30" s="108"/>
    </row>
    <row r="31" spans="1:8" x14ac:dyDescent="0.25">
      <c r="A31" s="106"/>
      <c r="B31" s="4">
        <v>48</v>
      </c>
      <c r="C31" s="98">
        <v>38.799999999999997</v>
      </c>
      <c r="D31" s="96"/>
      <c r="E31" s="106"/>
      <c r="F31" s="4">
        <v>60</v>
      </c>
      <c r="G31" s="4">
        <v>39.1</v>
      </c>
      <c r="H31" s="109"/>
    </row>
    <row r="32" spans="1:8" x14ac:dyDescent="0.25">
      <c r="A32" s="104">
        <v>2</v>
      </c>
      <c r="B32" s="4">
        <v>61</v>
      </c>
      <c r="C32" s="98">
        <v>38.200000000000003</v>
      </c>
      <c r="D32" s="94">
        <f>AVERAGE(C32:C34)</f>
        <v>38.6</v>
      </c>
      <c r="E32" s="104">
        <v>2</v>
      </c>
      <c r="F32" s="4">
        <v>53</v>
      </c>
      <c r="G32" s="4">
        <v>39.200000000000003</v>
      </c>
      <c r="H32" s="107">
        <f>AVERAGE(G32:G34)</f>
        <v>39.06666666666667</v>
      </c>
    </row>
    <row r="33" spans="1:8" x14ac:dyDescent="0.25">
      <c r="A33" s="105"/>
      <c r="B33" s="4">
        <v>51</v>
      </c>
      <c r="C33" s="98">
        <v>38.799999999999997</v>
      </c>
      <c r="D33" s="95"/>
      <c r="E33" s="105"/>
      <c r="F33" s="4">
        <v>58</v>
      </c>
      <c r="G33" s="4">
        <v>39</v>
      </c>
      <c r="H33" s="108"/>
    </row>
    <row r="34" spans="1:8" x14ac:dyDescent="0.25">
      <c r="A34" s="106"/>
      <c r="B34" s="4">
        <v>48</v>
      </c>
      <c r="C34" s="98">
        <v>38.799999999999997</v>
      </c>
      <c r="D34" s="96"/>
      <c r="E34" s="106"/>
      <c r="F34" s="4">
        <v>60</v>
      </c>
      <c r="G34" s="4">
        <v>39</v>
      </c>
      <c r="H34" s="109"/>
    </row>
    <row r="35" spans="1:8" x14ac:dyDescent="0.25">
      <c r="A35" s="104">
        <v>3</v>
      </c>
      <c r="B35" s="4">
        <v>61</v>
      </c>
      <c r="C35" s="98">
        <v>39.299999999999997</v>
      </c>
      <c r="D35" s="94">
        <f>AVERAGE(C35:C37)</f>
        <v>39.566666666666663</v>
      </c>
      <c r="E35" s="104">
        <v>3</v>
      </c>
      <c r="F35" s="4">
        <v>53</v>
      </c>
      <c r="G35" s="4">
        <v>38.799999999999997</v>
      </c>
      <c r="H35" s="107">
        <f>AVERAGE(G35:G37)</f>
        <v>38.700000000000003</v>
      </c>
    </row>
    <row r="36" spans="1:8" x14ac:dyDescent="0.25">
      <c r="A36" s="105"/>
      <c r="B36" s="4">
        <v>51</v>
      </c>
      <c r="C36" s="98">
        <v>40.5</v>
      </c>
      <c r="D36" s="95"/>
      <c r="E36" s="105"/>
      <c r="F36" s="4">
        <v>58</v>
      </c>
      <c r="G36" s="4">
        <v>38.6</v>
      </c>
      <c r="H36" s="108"/>
    </row>
    <row r="37" spans="1:8" x14ac:dyDescent="0.25">
      <c r="A37" s="106"/>
      <c r="B37" s="4">
        <v>48</v>
      </c>
      <c r="C37" s="98">
        <v>38.9</v>
      </c>
      <c r="D37" s="96"/>
      <c r="E37" s="106"/>
      <c r="F37" s="4">
        <v>60</v>
      </c>
      <c r="G37" s="4">
        <v>38.700000000000003</v>
      </c>
      <c r="H37" s="109"/>
    </row>
    <row r="38" spans="1:8" x14ac:dyDescent="0.25">
      <c r="A38" s="104">
        <v>4</v>
      </c>
      <c r="B38" s="4">
        <v>61</v>
      </c>
      <c r="C38" s="98">
        <v>40</v>
      </c>
      <c r="D38" s="94">
        <f>AVERAGE(C38:C40)</f>
        <v>40.233333333333327</v>
      </c>
      <c r="E38" s="104">
        <v>4</v>
      </c>
      <c r="F38" s="4">
        <v>53</v>
      </c>
      <c r="G38" s="4">
        <v>40.4</v>
      </c>
      <c r="H38" s="107">
        <f>AVERAGE(G38:G40)</f>
        <v>40.566666666666663</v>
      </c>
    </row>
    <row r="39" spans="1:8" x14ac:dyDescent="0.25">
      <c r="A39" s="105"/>
      <c r="B39" s="4">
        <v>51</v>
      </c>
      <c r="C39" s="98">
        <v>40.799999999999997</v>
      </c>
      <c r="D39" s="95"/>
      <c r="E39" s="105"/>
      <c r="F39" s="4">
        <v>58</v>
      </c>
      <c r="G39" s="4">
        <v>40.200000000000003</v>
      </c>
      <c r="H39" s="108"/>
    </row>
    <row r="40" spans="1:8" x14ac:dyDescent="0.25">
      <c r="A40" s="106"/>
      <c r="B40" s="4">
        <v>48</v>
      </c>
      <c r="C40" s="98">
        <v>39.9</v>
      </c>
      <c r="D40" s="96"/>
      <c r="E40" s="106"/>
      <c r="F40" s="4">
        <v>60</v>
      </c>
      <c r="G40" s="4">
        <v>41.1</v>
      </c>
      <c r="H40" s="109"/>
    </row>
    <row r="41" spans="1:8" x14ac:dyDescent="0.25">
      <c r="A41" s="104">
        <v>5</v>
      </c>
      <c r="B41" s="4">
        <v>61</v>
      </c>
      <c r="C41" s="98">
        <v>39.700000000000003</v>
      </c>
      <c r="D41" s="94">
        <f>AVERAGE(C41:C43)</f>
        <v>39.666666666666664</v>
      </c>
      <c r="E41" s="104">
        <v>5</v>
      </c>
      <c r="F41" s="4">
        <v>53</v>
      </c>
      <c r="G41" s="4">
        <v>39.5</v>
      </c>
      <c r="H41" s="107">
        <f>AVERAGE(G41:G43)</f>
        <v>39.366666666666667</v>
      </c>
    </row>
    <row r="42" spans="1:8" x14ac:dyDescent="0.25">
      <c r="A42" s="105"/>
      <c r="B42" s="4">
        <v>51</v>
      </c>
      <c r="C42" s="98">
        <v>40.5</v>
      </c>
      <c r="D42" s="95"/>
      <c r="E42" s="105"/>
      <c r="F42" s="4">
        <v>58</v>
      </c>
      <c r="G42" s="4">
        <v>39.1</v>
      </c>
      <c r="H42" s="108"/>
    </row>
    <row r="43" spans="1:8" x14ac:dyDescent="0.25">
      <c r="A43" s="106"/>
      <c r="B43" s="4">
        <v>48</v>
      </c>
      <c r="C43" s="98">
        <v>38.799999999999997</v>
      </c>
      <c r="D43" s="96"/>
      <c r="E43" s="106"/>
      <c r="F43" s="4">
        <v>60</v>
      </c>
      <c r="G43" s="4">
        <v>39.5</v>
      </c>
      <c r="H43" s="109"/>
    </row>
    <row r="44" spans="1:8" x14ac:dyDescent="0.25">
      <c r="A44" s="104">
        <v>6</v>
      </c>
      <c r="B44" s="4">
        <v>61</v>
      </c>
      <c r="C44" s="98">
        <v>39.299999999999997</v>
      </c>
      <c r="D44" s="94">
        <f>AVERAGE(C44:C46)</f>
        <v>40.166666666666664</v>
      </c>
      <c r="E44" s="104">
        <v>6</v>
      </c>
      <c r="F44" s="4">
        <v>53</v>
      </c>
      <c r="G44" s="4">
        <v>41</v>
      </c>
      <c r="H44" s="107">
        <f>AVERAGE(G44:G46)</f>
        <v>40.300000000000004</v>
      </c>
    </row>
    <row r="45" spans="1:8" x14ac:dyDescent="0.25">
      <c r="A45" s="105"/>
      <c r="B45" s="4">
        <v>51</v>
      </c>
      <c r="C45" s="98">
        <v>40.799999999999997</v>
      </c>
      <c r="D45" s="95"/>
      <c r="E45" s="105"/>
      <c r="F45" s="4">
        <v>58</v>
      </c>
      <c r="G45" s="4">
        <v>40.5</v>
      </c>
      <c r="H45" s="108"/>
    </row>
    <row r="46" spans="1:8" x14ac:dyDescent="0.25">
      <c r="A46" s="106"/>
      <c r="B46" s="4">
        <v>48</v>
      </c>
      <c r="C46" s="98">
        <v>40.4</v>
      </c>
      <c r="D46" s="96"/>
      <c r="E46" s="106"/>
      <c r="F46" s="4">
        <v>60</v>
      </c>
      <c r="G46" s="4">
        <v>39.4</v>
      </c>
      <c r="H46" s="109"/>
    </row>
    <row r="47" spans="1:8" x14ac:dyDescent="0.25">
      <c r="A47" s="104">
        <v>7</v>
      </c>
      <c r="B47" s="4">
        <v>61</v>
      </c>
      <c r="C47" s="98">
        <v>39.9</v>
      </c>
      <c r="D47" s="94">
        <f>AVERAGE(C47:C49)</f>
        <v>40.199999999999996</v>
      </c>
      <c r="E47" s="104">
        <v>7</v>
      </c>
      <c r="F47" s="4">
        <v>53</v>
      </c>
      <c r="G47" s="4">
        <v>39.6</v>
      </c>
      <c r="H47" s="107">
        <f>AVERAGE(G47:G49)</f>
        <v>40.433333333333337</v>
      </c>
    </row>
    <row r="48" spans="1:8" x14ac:dyDescent="0.25">
      <c r="A48" s="105"/>
      <c r="B48" s="4">
        <v>51</v>
      </c>
      <c r="C48" s="98">
        <v>41.1</v>
      </c>
      <c r="D48" s="95"/>
      <c r="E48" s="105"/>
      <c r="F48" s="4">
        <v>58</v>
      </c>
      <c r="G48" s="4">
        <v>40.799999999999997</v>
      </c>
      <c r="H48" s="108"/>
    </row>
    <row r="49" spans="1:8" x14ac:dyDescent="0.25">
      <c r="A49" s="106"/>
      <c r="B49" s="4">
        <v>48</v>
      </c>
      <c r="C49" s="98">
        <v>39.6</v>
      </c>
      <c r="D49" s="96"/>
      <c r="E49" s="106"/>
      <c r="F49" s="4">
        <v>60</v>
      </c>
      <c r="G49" s="4">
        <v>40.9</v>
      </c>
      <c r="H49" s="109"/>
    </row>
  </sheetData>
  <mergeCells count="53">
    <mergeCell ref="A47:A49"/>
    <mergeCell ref="A29:A31"/>
    <mergeCell ref="A32:A34"/>
    <mergeCell ref="A35:A37"/>
    <mergeCell ref="A38:A40"/>
    <mergeCell ref="A41:A43"/>
    <mergeCell ref="A44:A46"/>
    <mergeCell ref="E25:E27"/>
    <mergeCell ref="E4:E6"/>
    <mergeCell ref="E7:E9"/>
    <mergeCell ref="E10:E12"/>
    <mergeCell ref="E13:E15"/>
    <mergeCell ref="E16:E18"/>
    <mergeCell ref="E19:E21"/>
    <mergeCell ref="E22:E24"/>
    <mergeCell ref="E47:E49"/>
    <mergeCell ref="E29:E31"/>
    <mergeCell ref="E32:E34"/>
    <mergeCell ref="E35:E37"/>
    <mergeCell ref="E38:E40"/>
    <mergeCell ref="E41:E43"/>
    <mergeCell ref="E44:E46"/>
    <mergeCell ref="H29:H31"/>
    <mergeCell ref="H25:H27"/>
    <mergeCell ref="H35:H37"/>
    <mergeCell ref="H32:H34"/>
    <mergeCell ref="H47:H49"/>
    <mergeCell ref="H44:H46"/>
    <mergeCell ref="H41:H43"/>
    <mergeCell ref="H38:H40"/>
    <mergeCell ref="H13:H15"/>
    <mergeCell ref="A10:A12"/>
    <mergeCell ref="D10:D12"/>
    <mergeCell ref="H10:H12"/>
    <mergeCell ref="A22:A24"/>
    <mergeCell ref="D22:D24"/>
    <mergeCell ref="H22:H24"/>
    <mergeCell ref="A19:A21"/>
    <mergeCell ref="D19:D21"/>
    <mergeCell ref="H19:H21"/>
    <mergeCell ref="A16:A18"/>
    <mergeCell ref="D16:D18"/>
    <mergeCell ref="H16:H18"/>
    <mergeCell ref="A13:A15"/>
    <mergeCell ref="D13:D15"/>
    <mergeCell ref="A2:C2"/>
    <mergeCell ref="E2:H2"/>
    <mergeCell ref="A7:A9"/>
    <mergeCell ref="D7:D9"/>
    <mergeCell ref="H7:H9"/>
    <mergeCell ref="A4:A6"/>
    <mergeCell ref="D4:D6"/>
    <mergeCell ref="H4:H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F7" sqref="F7"/>
    </sheetView>
  </sheetViews>
  <sheetFormatPr baseColWidth="10" defaultRowHeight="15" x14ac:dyDescent="0.25"/>
  <sheetData>
    <row r="1" spans="1:5" x14ac:dyDescent="0.25">
      <c r="A1" s="110" t="s">
        <v>44</v>
      </c>
      <c r="B1" s="110"/>
      <c r="C1" s="110"/>
      <c r="D1" s="9"/>
      <c r="E1" s="9"/>
    </row>
    <row r="2" spans="1:5" x14ac:dyDescent="0.25">
      <c r="A2" s="73" t="s">
        <v>0</v>
      </c>
      <c r="B2" s="73" t="s">
        <v>9</v>
      </c>
      <c r="C2" s="73" t="s">
        <v>2</v>
      </c>
      <c r="D2" s="9"/>
      <c r="E2" s="9"/>
    </row>
    <row r="3" spans="1:5" x14ac:dyDescent="0.25">
      <c r="A3" s="111">
        <v>1</v>
      </c>
      <c r="B3" s="100">
        <v>10</v>
      </c>
      <c r="C3" s="100">
        <v>0</v>
      </c>
      <c r="D3" s="9"/>
      <c r="E3" s="9"/>
    </row>
    <row r="4" spans="1:5" x14ac:dyDescent="0.25">
      <c r="A4" s="111"/>
      <c r="B4" s="100">
        <v>11</v>
      </c>
      <c r="C4" s="100">
        <v>0</v>
      </c>
      <c r="D4" s="9"/>
      <c r="E4" s="9"/>
    </row>
    <row r="5" spans="1:5" x14ac:dyDescent="0.25">
      <c r="A5" s="111"/>
      <c r="B5" s="100">
        <v>13</v>
      </c>
      <c r="C5" s="100">
        <v>0</v>
      </c>
      <c r="D5" s="9"/>
      <c r="E5" s="9"/>
    </row>
    <row r="6" spans="1:5" x14ac:dyDescent="0.25">
      <c r="A6" s="111"/>
      <c r="B6" s="101">
        <v>14</v>
      </c>
      <c r="C6" s="100">
        <v>0</v>
      </c>
      <c r="D6" s="9"/>
      <c r="E6" s="9"/>
    </row>
    <row r="7" spans="1:5" x14ac:dyDescent="0.25">
      <c r="A7" s="111"/>
      <c r="B7" s="101">
        <v>15</v>
      </c>
      <c r="C7" s="100">
        <v>0</v>
      </c>
      <c r="D7" s="9"/>
      <c r="E7" s="9"/>
    </row>
    <row r="8" spans="1:5" x14ac:dyDescent="0.25">
      <c r="A8" s="111"/>
      <c r="B8" s="101">
        <v>17</v>
      </c>
      <c r="C8" s="100">
        <v>0</v>
      </c>
      <c r="D8" s="9"/>
      <c r="E8" s="9"/>
    </row>
    <row r="9" spans="1:5" x14ac:dyDescent="0.25">
      <c r="A9" s="111"/>
      <c r="B9" s="101">
        <v>18</v>
      </c>
      <c r="C9" s="100">
        <v>0</v>
      </c>
      <c r="D9" s="9"/>
      <c r="E9" s="9"/>
    </row>
    <row r="10" spans="1:5" x14ac:dyDescent="0.25">
      <c r="A10" s="111"/>
      <c r="B10" s="101">
        <v>19</v>
      </c>
      <c r="C10" s="100">
        <v>0</v>
      </c>
      <c r="D10" s="9"/>
      <c r="E10" s="9"/>
    </row>
    <row r="11" spans="1:5" x14ac:dyDescent="0.25">
      <c r="A11" s="111">
        <v>2</v>
      </c>
      <c r="B11" s="100">
        <v>10</v>
      </c>
      <c r="C11" s="100">
        <v>0</v>
      </c>
      <c r="D11" s="9"/>
      <c r="E11" s="9"/>
    </row>
    <row r="12" spans="1:5" x14ac:dyDescent="0.25">
      <c r="A12" s="111"/>
      <c r="B12" s="100">
        <v>11</v>
      </c>
      <c r="C12" s="100">
        <v>0</v>
      </c>
      <c r="D12" s="9"/>
      <c r="E12" s="9"/>
    </row>
    <row r="13" spans="1:5" x14ac:dyDescent="0.25">
      <c r="A13" s="111"/>
      <c r="B13" s="100">
        <v>13</v>
      </c>
      <c r="C13" s="100">
        <v>0</v>
      </c>
      <c r="D13" s="9"/>
      <c r="E13" s="9"/>
    </row>
    <row r="14" spans="1:5" x14ac:dyDescent="0.25">
      <c r="A14" s="111"/>
      <c r="B14" s="101">
        <v>14</v>
      </c>
      <c r="C14" s="100">
        <v>0</v>
      </c>
      <c r="D14" s="9"/>
      <c r="E14" s="9"/>
    </row>
    <row r="15" spans="1:5" x14ac:dyDescent="0.25">
      <c r="A15" s="111"/>
      <c r="B15" s="101">
        <v>15</v>
      </c>
      <c r="C15" s="100">
        <v>0</v>
      </c>
      <c r="D15" s="9"/>
      <c r="E15" s="9"/>
    </row>
    <row r="16" spans="1:5" x14ac:dyDescent="0.25">
      <c r="A16" s="111"/>
      <c r="B16" s="101">
        <v>17</v>
      </c>
      <c r="C16" s="100">
        <v>0</v>
      </c>
      <c r="D16" s="9"/>
      <c r="E16" s="9"/>
    </row>
    <row r="17" spans="1:5" x14ac:dyDescent="0.25">
      <c r="A17" s="111"/>
      <c r="B17" s="101">
        <v>18</v>
      </c>
      <c r="C17" s="100">
        <v>0</v>
      </c>
      <c r="D17" s="9"/>
      <c r="E17" s="9"/>
    </row>
    <row r="18" spans="1:5" x14ac:dyDescent="0.25">
      <c r="A18" s="111"/>
      <c r="B18" s="101">
        <v>19</v>
      </c>
      <c r="C18" s="100">
        <v>0</v>
      </c>
      <c r="D18" s="9"/>
      <c r="E18" s="9"/>
    </row>
    <row r="19" spans="1:5" x14ac:dyDescent="0.25">
      <c r="A19" s="111">
        <v>3</v>
      </c>
      <c r="B19" s="100">
        <v>10</v>
      </c>
      <c r="C19" s="100">
        <v>0</v>
      </c>
      <c r="D19" s="9"/>
      <c r="E19" s="9"/>
    </row>
    <row r="20" spans="1:5" x14ac:dyDescent="0.25">
      <c r="A20" s="111"/>
      <c r="B20" s="100">
        <v>11</v>
      </c>
      <c r="C20" s="100">
        <v>0</v>
      </c>
      <c r="D20" s="9"/>
      <c r="E20" s="9"/>
    </row>
    <row r="21" spans="1:5" x14ac:dyDescent="0.25">
      <c r="A21" s="111"/>
      <c r="B21" s="100">
        <v>13</v>
      </c>
      <c r="C21" s="100">
        <v>0</v>
      </c>
      <c r="D21" s="9"/>
      <c r="E21" s="9"/>
    </row>
    <row r="22" spans="1:5" x14ac:dyDescent="0.25">
      <c r="A22" s="111"/>
      <c r="B22" s="101">
        <v>14</v>
      </c>
      <c r="C22" s="100">
        <v>0</v>
      </c>
      <c r="D22" s="9"/>
      <c r="E22" s="9"/>
    </row>
    <row r="23" spans="1:5" x14ac:dyDescent="0.25">
      <c r="A23" s="111"/>
      <c r="B23" s="101">
        <v>15</v>
      </c>
      <c r="C23" s="100">
        <v>0</v>
      </c>
      <c r="D23" s="9"/>
      <c r="E23" s="9"/>
    </row>
    <row r="24" spans="1:5" x14ac:dyDescent="0.25">
      <c r="A24" s="111"/>
      <c r="B24" s="101">
        <v>17</v>
      </c>
      <c r="C24" s="100">
        <v>0</v>
      </c>
      <c r="D24" s="9"/>
      <c r="E24" s="9"/>
    </row>
    <row r="25" spans="1:5" x14ac:dyDescent="0.25">
      <c r="A25" s="111"/>
      <c r="B25" s="101">
        <v>18</v>
      </c>
      <c r="C25" s="100">
        <v>0</v>
      </c>
      <c r="D25" s="9"/>
      <c r="E25" s="9"/>
    </row>
    <row r="26" spans="1:5" x14ac:dyDescent="0.25">
      <c r="A26" s="111"/>
      <c r="B26" s="101">
        <v>19</v>
      </c>
      <c r="C26" s="100">
        <v>0</v>
      </c>
      <c r="D26" s="9"/>
      <c r="E26" s="9"/>
    </row>
    <row r="27" spans="1:5" x14ac:dyDescent="0.25">
      <c r="A27" s="111">
        <v>4</v>
      </c>
      <c r="B27" s="100">
        <v>10</v>
      </c>
      <c r="C27" s="100">
        <v>1.5</v>
      </c>
      <c r="D27" s="9"/>
      <c r="E27" s="9"/>
    </row>
    <row r="28" spans="1:5" x14ac:dyDescent="0.25">
      <c r="A28" s="111"/>
      <c r="B28" s="100">
        <v>11</v>
      </c>
      <c r="C28" s="100">
        <v>1.5</v>
      </c>
      <c r="D28" s="9"/>
      <c r="E28" s="9"/>
    </row>
    <row r="29" spans="1:5" x14ac:dyDescent="0.25">
      <c r="A29" s="111"/>
      <c r="B29" s="100">
        <v>13</v>
      </c>
      <c r="C29" s="100">
        <v>2.5</v>
      </c>
    </row>
    <row r="30" spans="1:5" x14ac:dyDescent="0.25">
      <c r="A30" s="111"/>
      <c r="B30" s="101">
        <v>14</v>
      </c>
      <c r="C30" s="100">
        <v>1.5</v>
      </c>
    </row>
    <row r="31" spans="1:5" x14ac:dyDescent="0.25">
      <c r="A31" s="111"/>
      <c r="B31" s="101">
        <v>15</v>
      </c>
      <c r="C31" s="100">
        <v>2.5</v>
      </c>
    </row>
    <row r="32" spans="1:5" x14ac:dyDescent="0.25">
      <c r="A32" s="111"/>
      <c r="B32" s="101">
        <v>17</v>
      </c>
      <c r="C32" s="100">
        <v>1.5</v>
      </c>
    </row>
    <row r="33" spans="1:3" x14ac:dyDescent="0.25">
      <c r="A33" s="111"/>
      <c r="B33" s="101">
        <v>18</v>
      </c>
      <c r="C33" s="100">
        <v>1.5</v>
      </c>
    </row>
    <row r="34" spans="1:3" x14ac:dyDescent="0.25">
      <c r="A34" s="111"/>
      <c r="B34" s="101">
        <v>19</v>
      </c>
      <c r="C34" s="100">
        <v>1.5</v>
      </c>
    </row>
    <row r="35" spans="1:3" x14ac:dyDescent="0.25">
      <c r="A35" s="111">
        <v>5</v>
      </c>
      <c r="B35" s="100">
        <v>10</v>
      </c>
      <c r="C35" s="100">
        <v>2.5</v>
      </c>
    </row>
    <row r="36" spans="1:3" x14ac:dyDescent="0.25">
      <c r="A36" s="111"/>
      <c r="B36" s="100">
        <v>11</v>
      </c>
      <c r="C36" s="100">
        <v>2.5</v>
      </c>
    </row>
    <row r="37" spans="1:3" x14ac:dyDescent="0.25">
      <c r="A37" s="111"/>
      <c r="B37" s="100">
        <v>13</v>
      </c>
      <c r="C37" s="100">
        <v>3.5</v>
      </c>
    </row>
    <row r="38" spans="1:3" x14ac:dyDescent="0.25">
      <c r="A38" s="111"/>
      <c r="B38" s="101">
        <v>14</v>
      </c>
      <c r="C38" s="100">
        <v>2.5</v>
      </c>
    </row>
    <row r="39" spans="1:3" x14ac:dyDescent="0.25">
      <c r="A39" s="111"/>
      <c r="B39" s="101">
        <v>15</v>
      </c>
      <c r="C39" s="100">
        <v>2.5</v>
      </c>
    </row>
    <row r="40" spans="1:3" x14ac:dyDescent="0.25">
      <c r="A40" s="111"/>
      <c r="B40" s="101">
        <v>17</v>
      </c>
      <c r="C40" s="100">
        <v>2.5</v>
      </c>
    </row>
    <row r="41" spans="1:3" x14ac:dyDescent="0.25">
      <c r="A41" s="111"/>
      <c r="B41" s="101">
        <v>18</v>
      </c>
      <c r="C41" s="100">
        <v>2.5</v>
      </c>
    </row>
    <row r="42" spans="1:3" x14ac:dyDescent="0.25">
      <c r="A42" s="111"/>
      <c r="B42" s="101">
        <v>19</v>
      </c>
      <c r="C42" s="100">
        <v>2.5</v>
      </c>
    </row>
    <row r="43" spans="1:3" x14ac:dyDescent="0.25">
      <c r="A43" s="111">
        <v>6</v>
      </c>
      <c r="B43" s="100">
        <v>10</v>
      </c>
      <c r="C43" s="100">
        <v>4</v>
      </c>
    </row>
    <row r="44" spans="1:3" x14ac:dyDescent="0.25">
      <c r="A44" s="111"/>
      <c r="B44" s="100">
        <v>11</v>
      </c>
      <c r="C44" s="100">
        <v>3</v>
      </c>
    </row>
    <row r="45" spans="1:3" x14ac:dyDescent="0.25">
      <c r="A45" s="111"/>
      <c r="B45" s="100">
        <v>13</v>
      </c>
      <c r="C45" s="100">
        <v>5.5</v>
      </c>
    </row>
    <row r="46" spans="1:3" x14ac:dyDescent="0.25">
      <c r="A46" s="111"/>
      <c r="B46" s="101">
        <v>14</v>
      </c>
      <c r="C46" s="100">
        <v>5</v>
      </c>
    </row>
    <row r="47" spans="1:3" x14ac:dyDescent="0.25">
      <c r="A47" s="111"/>
      <c r="B47" s="101">
        <v>15</v>
      </c>
      <c r="C47" s="100">
        <v>4.5</v>
      </c>
    </row>
    <row r="48" spans="1:3" x14ac:dyDescent="0.25">
      <c r="A48" s="111"/>
      <c r="B48" s="101">
        <v>17</v>
      </c>
      <c r="C48" s="100">
        <v>5.5</v>
      </c>
    </row>
    <row r="49" spans="1:3" x14ac:dyDescent="0.25">
      <c r="A49" s="111"/>
      <c r="B49" s="101">
        <v>18</v>
      </c>
      <c r="C49" s="100">
        <v>4.5</v>
      </c>
    </row>
    <row r="50" spans="1:3" x14ac:dyDescent="0.25">
      <c r="A50" s="111"/>
      <c r="B50" s="101">
        <v>19</v>
      </c>
      <c r="C50" s="100">
        <v>4</v>
      </c>
    </row>
    <row r="51" spans="1:3" x14ac:dyDescent="0.25">
      <c r="A51" s="111">
        <v>7</v>
      </c>
      <c r="B51" s="100">
        <v>10</v>
      </c>
      <c r="C51" s="100">
        <v>5</v>
      </c>
    </row>
    <row r="52" spans="1:3" x14ac:dyDescent="0.25">
      <c r="A52" s="111"/>
      <c r="B52" s="100">
        <v>11</v>
      </c>
      <c r="C52" s="100">
        <v>4</v>
      </c>
    </row>
    <row r="53" spans="1:3" x14ac:dyDescent="0.25">
      <c r="A53" s="111"/>
      <c r="B53" s="100">
        <v>13</v>
      </c>
      <c r="C53" s="100">
        <v>5</v>
      </c>
    </row>
    <row r="54" spans="1:3" x14ac:dyDescent="0.25">
      <c r="A54" s="111"/>
      <c r="B54" s="101">
        <v>14</v>
      </c>
      <c r="C54" s="100">
        <v>6</v>
      </c>
    </row>
    <row r="55" spans="1:3" x14ac:dyDescent="0.25">
      <c r="A55" s="111"/>
      <c r="B55" s="101">
        <v>15</v>
      </c>
      <c r="C55" s="100">
        <v>5</v>
      </c>
    </row>
    <row r="56" spans="1:3" x14ac:dyDescent="0.25">
      <c r="A56" s="111"/>
      <c r="B56" s="101">
        <v>17</v>
      </c>
      <c r="C56" s="100">
        <v>5</v>
      </c>
    </row>
    <row r="57" spans="1:3" x14ac:dyDescent="0.25">
      <c r="A57" s="111"/>
      <c r="B57" s="101">
        <v>18</v>
      </c>
      <c r="C57" s="100">
        <v>5.5</v>
      </c>
    </row>
    <row r="58" spans="1:3" x14ac:dyDescent="0.25">
      <c r="A58" s="111"/>
      <c r="B58" s="101">
        <v>19</v>
      </c>
      <c r="C58" s="100">
        <v>5</v>
      </c>
    </row>
  </sheetData>
  <mergeCells count="8">
    <mergeCell ref="A1:C1"/>
    <mergeCell ref="A35:A42"/>
    <mergeCell ref="A43:A50"/>
    <mergeCell ref="A51:A58"/>
    <mergeCell ref="A3:A10"/>
    <mergeCell ref="A11:A18"/>
    <mergeCell ref="A19:A26"/>
    <mergeCell ref="A27:A3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Normal="100" workbookViewId="0">
      <pane xSplit="1" topLeftCell="G1" activePane="topRight" state="frozen"/>
      <selection pane="topRight" activeCell="C3" sqref="C3:E4"/>
    </sheetView>
  </sheetViews>
  <sheetFormatPr baseColWidth="10" defaultRowHeight="15" x14ac:dyDescent="0.25"/>
  <cols>
    <col min="1" max="1" width="30.28515625" customWidth="1"/>
    <col min="2" max="2" width="8.85546875" customWidth="1"/>
  </cols>
  <sheetData>
    <row r="1" spans="1:26" x14ac:dyDescent="0.25">
      <c r="A1" s="47"/>
      <c r="B1" s="31"/>
      <c r="C1" s="123" t="s">
        <v>32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  <c r="O1" s="127" t="s">
        <v>34</v>
      </c>
      <c r="P1" s="128"/>
      <c r="Q1" s="128"/>
      <c r="R1" s="128"/>
      <c r="S1" s="128"/>
      <c r="T1" s="128"/>
      <c r="U1" s="128"/>
      <c r="V1" s="128"/>
      <c r="W1" s="128"/>
      <c r="X1" s="128"/>
      <c r="Y1" s="30"/>
      <c r="Z1" s="31"/>
    </row>
    <row r="2" spans="1:26" x14ac:dyDescent="0.25">
      <c r="A2" s="48"/>
      <c r="B2" s="49"/>
      <c r="C2" s="131" t="s">
        <v>12</v>
      </c>
      <c r="D2" s="132"/>
      <c r="E2" s="132"/>
      <c r="F2" s="132" t="s">
        <v>17</v>
      </c>
      <c r="G2" s="132"/>
      <c r="H2" s="132"/>
      <c r="I2" s="133" t="s">
        <v>19</v>
      </c>
      <c r="J2" s="133"/>
      <c r="K2" s="133"/>
      <c r="L2" s="18" t="s">
        <v>30</v>
      </c>
      <c r="M2" s="18"/>
      <c r="N2" s="21"/>
      <c r="O2" s="134" t="s">
        <v>20</v>
      </c>
      <c r="P2" s="129"/>
      <c r="Q2" s="129"/>
      <c r="R2" s="129" t="s">
        <v>21</v>
      </c>
      <c r="S2" s="129"/>
      <c r="T2" s="129"/>
      <c r="U2" s="129" t="s">
        <v>22</v>
      </c>
      <c r="V2" s="129"/>
      <c r="W2" s="129"/>
      <c r="X2" s="32"/>
      <c r="Y2" s="32"/>
      <c r="Z2" s="33"/>
    </row>
    <row r="3" spans="1:26" x14ac:dyDescent="0.25">
      <c r="A3" s="48"/>
      <c r="B3" s="49"/>
      <c r="C3" s="131" t="s">
        <v>28</v>
      </c>
      <c r="D3" s="132"/>
      <c r="E3" s="22" t="s">
        <v>29</v>
      </c>
      <c r="F3" s="132" t="s">
        <v>28</v>
      </c>
      <c r="G3" s="132"/>
      <c r="H3" s="22" t="s">
        <v>29</v>
      </c>
      <c r="I3" s="132" t="s">
        <v>28</v>
      </c>
      <c r="J3" s="132"/>
      <c r="K3" s="22" t="s">
        <v>29</v>
      </c>
      <c r="L3" s="132" t="s">
        <v>28</v>
      </c>
      <c r="M3" s="132"/>
      <c r="N3" s="23" t="s">
        <v>29</v>
      </c>
      <c r="O3" s="134" t="s">
        <v>28</v>
      </c>
      <c r="P3" s="129"/>
      <c r="Q3" s="34" t="s">
        <v>29</v>
      </c>
      <c r="R3" s="129" t="s">
        <v>28</v>
      </c>
      <c r="S3" s="129"/>
      <c r="T3" s="34" t="s">
        <v>29</v>
      </c>
      <c r="U3" s="129" t="s">
        <v>28</v>
      </c>
      <c r="V3" s="129"/>
      <c r="W3" s="34" t="s">
        <v>29</v>
      </c>
      <c r="X3" s="129" t="s">
        <v>28</v>
      </c>
      <c r="Y3" s="129"/>
      <c r="Z3" s="35" t="s">
        <v>29</v>
      </c>
    </row>
    <row r="4" spans="1:26" ht="15.75" thickBot="1" x14ac:dyDescent="0.3">
      <c r="A4" s="63"/>
      <c r="B4" s="50"/>
      <c r="C4" s="55" t="s">
        <v>5</v>
      </c>
      <c r="D4" s="56" t="s">
        <v>31</v>
      </c>
      <c r="E4" s="56" t="s">
        <v>5</v>
      </c>
      <c r="F4" s="56" t="s">
        <v>5</v>
      </c>
      <c r="G4" s="56" t="s">
        <v>31</v>
      </c>
      <c r="H4" s="56" t="s">
        <v>5</v>
      </c>
      <c r="I4" s="56" t="s">
        <v>5</v>
      </c>
      <c r="J4" s="56" t="s">
        <v>31</v>
      </c>
      <c r="K4" s="56" t="s">
        <v>5</v>
      </c>
      <c r="L4" s="57" t="s">
        <v>6</v>
      </c>
      <c r="M4" s="57" t="s">
        <v>33</v>
      </c>
      <c r="N4" s="58" t="s">
        <v>6</v>
      </c>
      <c r="O4" s="59" t="s">
        <v>5</v>
      </c>
      <c r="P4" s="60" t="s">
        <v>31</v>
      </c>
      <c r="Q4" s="60" t="s">
        <v>5</v>
      </c>
      <c r="R4" s="60" t="s">
        <v>5</v>
      </c>
      <c r="S4" s="60" t="s">
        <v>31</v>
      </c>
      <c r="T4" s="60" t="s">
        <v>5</v>
      </c>
      <c r="U4" s="60" t="s">
        <v>5</v>
      </c>
      <c r="V4" s="60" t="s">
        <v>31</v>
      </c>
      <c r="W4" s="60" t="s">
        <v>5</v>
      </c>
      <c r="X4" s="61" t="s">
        <v>6</v>
      </c>
      <c r="Y4" s="61" t="s">
        <v>33</v>
      </c>
      <c r="Z4" s="62" t="s">
        <v>6</v>
      </c>
    </row>
    <row r="5" spans="1:26" ht="15.75" thickTop="1" x14ac:dyDescent="0.25">
      <c r="A5" s="130" t="s">
        <v>10</v>
      </c>
      <c r="B5" s="43" t="s">
        <v>23</v>
      </c>
      <c r="C5" s="24">
        <v>17.905888393049</v>
      </c>
      <c r="D5" s="14">
        <v>82625.296580659895</v>
      </c>
      <c r="E5" s="13">
        <v>25.545321999999999</v>
      </c>
      <c r="F5" s="15">
        <v>16.146026231922399</v>
      </c>
      <c r="G5" s="14">
        <v>268799.09505242499</v>
      </c>
      <c r="H5" s="13">
        <v>26.4456901</v>
      </c>
      <c r="I5" s="15">
        <v>16.1505167216948</v>
      </c>
      <c r="J5" s="14">
        <v>267991.22413266799</v>
      </c>
      <c r="K5" s="13">
        <v>27.0756601</v>
      </c>
      <c r="L5" s="126">
        <f>AVERAGE(C8,F8,I8)</f>
        <v>16.332314780215388</v>
      </c>
      <c r="M5" s="119">
        <f>AVERAGE(D8,G8,J8)</f>
        <v>251803.5886520613</v>
      </c>
      <c r="N5" s="121">
        <f>AVERAGE(E8,H8,K8)</f>
        <v>26.267993711111114</v>
      </c>
      <c r="O5" s="25">
        <v>16.8138785171401</v>
      </c>
      <c r="P5" s="36">
        <v>176349.629578536</v>
      </c>
      <c r="Q5" s="13">
        <v>29.88</v>
      </c>
      <c r="R5" s="11">
        <v>15.8553269206051</v>
      </c>
      <c r="S5" s="36">
        <v>332212.44344393001</v>
      </c>
      <c r="T5" s="13">
        <v>29.32</v>
      </c>
      <c r="U5" s="11">
        <v>14.2039528786121</v>
      </c>
      <c r="V5" s="36">
        <v>989126.35008522298</v>
      </c>
      <c r="W5" s="13">
        <v>27.48</v>
      </c>
      <c r="X5" s="115">
        <f>AVERAGE(O8,R8,U8)</f>
        <v>15.645019398797265</v>
      </c>
      <c r="Y5" s="117">
        <f>AVERAGE(P8,S8,V8)</f>
        <v>484668.12483101693</v>
      </c>
      <c r="Z5" s="112">
        <f>AVERAGE(Q8,T8,W8)</f>
        <v>28.624444444444446</v>
      </c>
    </row>
    <row r="6" spans="1:26" x14ac:dyDescent="0.25">
      <c r="A6" s="130"/>
      <c r="B6" s="44" t="s">
        <v>24</v>
      </c>
      <c r="C6" s="24">
        <v>16.302999450872701</v>
      </c>
      <c r="D6" s="14">
        <v>241953.11223896799</v>
      </c>
      <c r="E6" s="13">
        <v>25.511150000000001</v>
      </c>
      <c r="F6" s="15">
        <v>16.1779159423828</v>
      </c>
      <c r="G6" s="14">
        <v>263114.24726602598</v>
      </c>
      <c r="H6" s="13">
        <v>27.144233</v>
      </c>
      <c r="I6" s="15">
        <v>16.112924135372399</v>
      </c>
      <c r="J6" s="14">
        <v>274830.02540094999</v>
      </c>
      <c r="K6" s="13">
        <v>27.043774200000001</v>
      </c>
      <c r="L6" s="126"/>
      <c r="M6" s="119"/>
      <c r="N6" s="121"/>
      <c r="O6" s="25">
        <v>16.8978749842695</v>
      </c>
      <c r="P6" s="36">
        <v>166829.59027455599</v>
      </c>
      <c r="Q6" s="13">
        <v>29.2</v>
      </c>
      <c r="R6" s="11">
        <v>15.820650525328199</v>
      </c>
      <c r="S6" s="36">
        <v>339911.410071644</v>
      </c>
      <c r="T6" s="13">
        <v>29.1</v>
      </c>
      <c r="U6" s="11">
        <v>14.283942960040999</v>
      </c>
      <c r="V6" s="36">
        <v>938209.60004062299</v>
      </c>
      <c r="W6" s="13">
        <v>26.64</v>
      </c>
      <c r="X6" s="115"/>
      <c r="Y6" s="117"/>
      <c r="Z6" s="113"/>
    </row>
    <row r="7" spans="1:26" x14ac:dyDescent="0.25">
      <c r="A7" s="130"/>
      <c r="B7" s="44" t="s">
        <v>25</v>
      </c>
      <c r="C7" s="25">
        <v>16.379654745465601</v>
      </c>
      <c r="D7" s="14">
        <v>229834.93033880199</v>
      </c>
      <c r="E7" s="13">
        <v>24.728944800000001</v>
      </c>
      <c r="F7" s="15">
        <v>15.6974644362723</v>
      </c>
      <c r="G7" s="14">
        <v>363085.54325754999</v>
      </c>
      <c r="H7" s="13">
        <v>26.663608</v>
      </c>
      <c r="I7" s="15">
        <v>16.117442964906498</v>
      </c>
      <c r="J7" s="14">
        <v>273998.82360050298</v>
      </c>
      <c r="K7" s="13">
        <v>26.2535612</v>
      </c>
      <c r="L7" s="126"/>
      <c r="M7" s="119"/>
      <c r="N7" s="121"/>
      <c r="O7" s="25">
        <v>16.696620446881699</v>
      </c>
      <c r="P7" s="36">
        <v>190554.809932709</v>
      </c>
      <c r="Q7" s="13">
        <v>29.62</v>
      </c>
      <c r="R7" s="11">
        <v>15.894649497768301</v>
      </c>
      <c r="S7" s="36">
        <v>323692.695248954</v>
      </c>
      <c r="T7" s="13">
        <v>28.82</v>
      </c>
      <c r="U7" s="11">
        <v>14.3382778585294</v>
      </c>
      <c r="V7" s="36">
        <v>905126.59480297798</v>
      </c>
      <c r="W7" s="13">
        <v>27.56</v>
      </c>
      <c r="X7" s="115"/>
      <c r="Y7" s="117"/>
      <c r="Z7" s="113"/>
    </row>
    <row r="8" spans="1:26" x14ac:dyDescent="0.25">
      <c r="A8" s="130"/>
      <c r="B8" s="45" t="s">
        <v>3</v>
      </c>
      <c r="C8" s="26">
        <f>AVERAGE(C5:C7)</f>
        <v>16.862847529795769</v>
      </c>
      <c r="D8" s="51">
        <f>AVERAGE(D5:D7)</f>
        <v>184804.4463861433</v>
      </c>
      <c r="E8" s="19">
        <f>AVERAGE(E5:E7)</f>
        <v>25.261805600000002</v>
      </c>
      <c r="F8" s="20">
        <f>AVERAGE(F5:F7)</f>
        <v>16.007135536859167</v>
      </c>
      <c r="G8" s="51">
        <f>AVERAGE(G5:G7)</f>
        <v>298332.96185866703</v>
      </c>
      <c r="H8" s="19">
        <f t="shared" ref="H8:K8" si="0">AVERAGE(H5:H7)</f>
        <v>26.751177033333335</v>
      </c>
      <c r="I8" s="20">
        <f t="shared" si="0"/>
        <v>16.126961273991231</v>
      </c>
      <c r="J8" s="51">
        <f t="shared" si="0"/>
        <v>272273.35771137365</v>
      </c>
      <c r="K8" s="19">
        <f t="shared" si="0"/>
        <v>26.790998500000001</v>
      </c>
      <c r="L8" s="126"/>
      <c r="M8" s="119"/>
      <c r="N8" s="121"/>
      <c r="O8" s="37">
        <f t="shared" ref="O8:W8" si="1">AVERAGE(O5:O7)</f>
        <v>16.8027913160971</v>
      </c>
      <c r="P8" s="39">
        <f t="shared" si="1"/>
        <v>177911.34326193365</v>
      </c>
      <c r="Q8" s="38">
        <f t="shared" si="1"/>
        <v>29.566666666666666</v>
      </c>
      <c r="R8" s="38">
        <f t="shared" si="1"/>
        <v>15.856875647900532</v>
      </c>
      <c r="S8" s="39">
        <f t="shared" si="1"/>
        <v>331938.849588176</v>
      </c>
      <c r="T8" s="38">
        <f t="shared" si="1"/>
        <v>29.080000000000002</v>
      </c>
      <c r="U8" s="38">
        <f t="shared" si="1"/>
        <v>14.275391232394165</v>
      </c>
      <c r="V8" s="39">
        <f t="shared" si="1"/>
        <v>944154.18164294132</v>
      </c>
      <c r="W8" s="38">
        <f t="shared" si="1"/>
        <v>27.22666666666667</v>
      </c>
      <c r="X8" s="115"/>
      <c r="Y8" s="117"/>
      <c r="Z8" s="113"/>
    </row>
    <row r="9" spans="1:26" x14ac:dyDescent="0.25">
      <c r="A9" s="130" t="s">
        <v>11</v>
      </c>
      <c r="B9" s="44" t="s">
        <v>23</v>
      </c>
      <c r="C9" s="24">
        <v>21.134661765375199</v>
      </c>
      <c r="D9" s="14">
        <v>9488.1695132231598</v>
      </c>
      <c r="E9" s="13">
        <v>45</v>
      </c>
      <c r="F9" s="15">
        <v>19.6493807363209</v>
      </c>
      <c r="G9" s="14">
        <v>25678.147561125999</v>
      </c>
      <c r="H9" s="13">
        <v>31.048575700000001</v>
      </c>
      <c r="I9" s="15">
        <v>19.168443905459299</v>
      </c>
      <c r="J9" s="14">
        <v>35446.190365657501</v>
      </c>
      <c r="K9" s="13">
        <v>31.710894700000001</v>
      </c>
      <c r="L9" s="126">
        <f>AVERAGE(C12,F12,I12)</f>
        <v>19.892031779983434</v>
      </c>
      <c r="M9" s="119">
        <f t="shared" ref="M9:N9" si="2">AVERAGE(D12,G12,J12)</f>
        <v>34902.198670582176</v>
      </c>
      <c r="N9" s="121">
        <f t="shared" si="2"/>
        <v>34.193955822222222</v>
      </c>
      <c r="O9" s="25">
        <v>21.248145694623801</v>
      </c>
      <c r="P9" s="36">
        <v>9419.5714800716996</v>
      </c>
      <c r="Q9" s="13">
        <v>30.44</v>
      </c>
      <c r="R9" s="11">
        <v>18.838164307502801</v>
      </c>
      <c r="S9" s="36">
        <v>46295.363609747001</v>
      </c>
      <c r="T9" s="13">
        <v>29.17</v>
      </c>
      <c r="U9" s="11">
        <v>19.139691442845098</v>
      </c>
      <c r="V9" s="36">
        <v>37933.159580577201</v>
      </c>
      <c r="W9" s="13">
        <v>28.23</v>
      </c>
      <c r="X9" s="115">
        <f t="shared" ref="X9:Z9" si="3">AVERAGE(O12,R12,U12)</f>
        <v>19.675643389875177</v>
      </c>
      <c r="Y9" s="117">
        <f t="shared" si="3"/>
        <v>30698.829274018353</v>
      </c>
      <c r="Z9" s="112">
        <f t="shared" si="3"/>
        <v>30.378888888888891</v>
      </c>
    </row>
    <row r="10" spans="1:26" x14ac:dyDescent="0.25">
      <c r="A10" s="130"/>
      <c r="B10" s="44" t="s">
        <v>24</v>
      </c>
      <c r="C10" s="24">
        <v>22.367718288137201</v>
      </c>
      <c r="D10" s="14">
        <v>4151.7045678703798</v>
      </c>
      <c r="E10" s="13">
        <v>45</v>
      </c>
      <c r="F10" s="15">
        <v>17.167740080050699</v>
      </c>
      <c r="G10" s="14">
        <v>135517.671489634</v>
      </c>
      <c r="H10" s="13">
        <v>30.860625899999999</v>
      </c>
      <c r="I10" s="15">
        <v>19.2953146969435</v>
      </c>
      <c r="J10" s="14">
        <v>32556.3805232634</v>
      </c>
      <c r="K10" s="13">
        <v>30.326167300000002</v>
      </c>
      <c r="L10" s="126"/>
      <c r="M10" s="119"/>
      <c r="N10" s="121"/>
      <c r="O10" s="25">
        <v>20.384834158679901</v>
      </c>
      <c r="P10" s="36">
        <v>16662.6797893699</v>
      </c>
      <c r="Q10" s="13">
        <v>30.74</v>
      </c>
      <c r="R10" s="11">
        <v>19.0366894813518</v>
      </c>
      <c r="S10" s="36">
        <v>40604.467099681402</v>
      </c>
      <c r="T10" s="13">
        <v>32.32</v>
      </c>
      <c r="U10" s="11">
        <v>18.934962217289801</v>
      </c>
      <c r="V10" s="36">
        <v>43427.302885165001</v>
      </c>
      <c r="W10" s="13">
        <v>31.32</v>
      </c>
      <c r="X10" s="115"/>
      <c r="Y10" s="117"/>
      <c r="Z10" s="113"/>
    </row>
    <row r="11" spans="1:26" x14ac:dyDescent="0.25">
      <c r="A11" s="130"/>
      <c r="B11" s="44" t="s">
        <v>25</v>
      </c>
      <c r="C11" s="25">
        <v>21.570979571914702</v>
      </c>
      <c r="D11" s="14">
        <v>7082.1584135506</v>
      </c>
      <c r="E11" s="13">
        <v>33.042297400000002</v>
      </c>
      <c r="F11" s="15">
        <v>19.585714651015302</v>
      </c>
      <c r="G11" s="14">
        <v>26797.703107586101</v>
      </c>
      <c r="H11" s="13">
        <v>30.8152726</v>
      </c>
      <c r="I11" s="15">
        <v>19.088332324634099</v>
      </c>
      <c r="J11" s="14">
        <v>37401.662493328397</v>
      </c>
      <c r="K11" s="13">
        <v>29.941768799999998</v>
      </c>
      <c r="L11" s="126"/>
      <c r="M11" s="119"/>
      <c r="N11" s="121"/>
      <c r="O11" s="25">
        <v>21.011340234472701</v>
      </c>
      <c r="P11" s="36">
        <v>11014.8543313507</v>
      </c>
      <c r="Q11" s="13">
        <v>31.5</v>
      </c>
      <c r="R11" s="11">
        <v>19.3213514816056</v>
      </c>
      <c r="S11" s="36">
        <v>33642.984822563601</v>
      </c>
      <c r="T11" s="13">
        <v>29.67</v>
      </c>
      <c r="U11" s="11">
        <v>19.1656114905051</v>
      </c>
      <c r="V11" s="36">
        <v>37289.079867638698</v>
      </c>
      <c r="W11" s="13">
        <v>30.02</v>
      </c>
      <c r="X11" s="115"/>
      <c r="Y11" s="117"/>
      <c r="Z11" s="113"/>
    </row>
    <row r="12" spans="1:26" x14ac:dyDescent="0.25">
      <c r="A12" s="130"/>
      <c r="B12" s="45" t="s">
        <v>3</v>
      </c>
      <c r="C12" s="26">
        <f>AVERAGE(C9:C11)</f>
        <v>21.691119875142366</v>
      </c>
      <c r="D12" s="51">
        <f>AVERAGE(D9:D11)</f>
        <v>6907.3441648813796</v>
      </c>
      <c r="E12" s="19">
        <f>AVERAGE(E9:E11)</f>
        <v>41.014099133333332</v>
      </c>
      <c r="F12" s="20">
        <f>AVERAGE(F9:F11)</f>
        <v>18.800945155795635</v>
      </c>
      <c r="G12" s="51">
        <f t="shared" ref="G12:K12" si="4">AVERAGE(G9:G11)</f>
        <v>62664.507386115372</v>
      </c>
      <c r="H12" s="20">
        <f t="shared" si="4"/>
        <v>30.908158066666669</v>
      </c>
      <c r="I12" s="20">
        <f t="shared" si="4"/>
        <v>19.1840303090123</v>
      </c>
      <c r="J12" s="51">
        <f t="shared" si="4"/>
        <v>35134.744460749767</v>
      </c>
      <c r="K12" s="20">
        <f t="shared" si="4"/>
        <v>30.659610266666665</v>
      </c>
      <c r="L12" s="126"/>
      <c r="M12" s="119"/>
      <c r="N12" s="121"/>
      <c r="O12" s="37">
        <f>AVERAGE(O9:O11)</f>
        <v>20.881440029258801</v>
      </c>
      <c r="P12" s="39">
        <f>AVERAGE(P9:P11)</f>
        <v>12365.701866930767</v>
      </c>
      <c r="Q12" s="38">
        <f>AVERAGE(Q9:Q11)</f>
        <v>30.893333333333334</v>
      </c>
      <c r="R12" s="38">
        <f>AVERAGE(R9:R11)</f>
        <v>19.065401756820066</v>
      </c>
      <c r="S12" s="39">
        <f>AVERAGE(S9:S11)</f>
        <v>40180.938510664004</v>
      </c>
      <c r="T12" s="38">
        <f t="shared" ref="T12:W12" si="5">AVERAGE(T9:T11)</f>
        <v>30.386666666666667</v>
      </c>
      <c r="U12" s="38">
        <f t="shared" si="5"/>
        <v>19.080088383546666</v>
      </c>
      <c r="V12" s="39">
        <f t="shared" si="5"/>
        <v>39549.847444460298</v>
      </c>
      <c r="W12" s="38">
        <f t="shared" si="5"/>
        <v>29.856666666666666</v>
      </c>
      <c r="X12" s="115"/>
      <c r="Y12" s="117"/>
      <c r="Z12" s="113"/>
    </row>
    <row r="13" spans="1:26" x14ac:dyDescent="0.25">
      <c r="A13" s="130" t="s">
        <v>13</v>
      </c>
      <c r="B13" s="44" t="s">
        <v>23</v>
      </c>
      <c r="C13" s="24">
        <v>19.535273262418499</v>
      </c>
      <c r="D13" s="14">
        <v>27719.258021375801</v>
      </c>
      <c r="E13" s="13">
        <v>45</v>
      </c>
      <c r="F13" s="15">
        <v>16.434108810835198</v>
      </c>
      <c r="G13" s="14">
        <v>221596.996840268</v>
      </c>
      <c r="H13" s="13">
        <v>31.076705199999999</v>
      </c>
      <c r="I13" s="15">
        <v>16.083467190887799</v>
      </c>
      <c r="J13" s="14">
        <v>280310.52888568299</v>
      </c>
      <c r="K13" s="13">
        <v>30.95</v>
      </c>
      <c r="L13" s="126">
        <f>AVERAGE(C16,F16,I16)</f>
        <v>17.033858099040057</v>
      </c>
      <c r="M13" s="119">
        <f t="shared" ref="M13:N13" si="6">AVERAGE(D16,G16,J16)</f>
        <v>190516.43049045154</v>
      </c>
      <c r="N13" s="121">
        <f t="shared" si="6"/>
        <v>35.66756935555555</v>
      </c>
      <c r="O13" s="25">
        <v>17.689998629902</v>
      </c>
      <c r="P13" s="36">
        <v>98852.038403220897</v>
      </c>
      <c r="Q13" s="13">
        <v>31.76</v>
      </c>
      <c r="R13" s="11">
        <v>16.344918929342001</v>
      </c>
      <c r="S13" s="36">
        <v>240400.379470313</v>
      </c>
      <c r="T13" s="13">
        <v>30.55</v>
      </c>
      <c r="U13" s="11">
        <v>17.211709232993002</v>
      </c>
      <c r="V13" s="36">
        <v>135588.628774093</v>
      </c>
      <c r="W13" s="13">
        <v>29.3</v>
      </c>
      <c r="X13" s="115">
        <f t="shared" ref="X13:Z13" si="7">AVERAGE(O16,R16,U16)</f>
        <v>17.420662693414712</v>
      </c>
      <c r="Y13" s="117">
        <f t="shared" si="7"/>
        <v>138476.24269507788</v>
      </c>
      <c r="Z13" s="112">
        <f t="shared" si="7"/>
        <v>29.646666666666665</v>
      </c>
    </row>
    <row r="14" spans="1:26" x14ac:dyDescent="0.25">
      <c r="A14" s="130"/>
      <c r="B14" s="44" t="s">
        <v>24</v>
      </c>
      <c r="C14" s="24">
        <v>18.329375802765401</v>
      </c>
      <c r="D14" s="14">
        <v>62205.860112116403</v>
      </c>
      <c r="E14" s="13">
        <v>45</v>
      </c>
      <c r="F14" s="15">
        <v>16.7059810335451</v>
      </c>
      <c r="G14" s="14">
        <v>184679.609357084</v>
      </c>
      <c r="H14" s="13">
        <v>31.559421</v>
      </c>
      <c r="I14" s="15">
        <v>15.939010351461301</v>
      </c>
      <c r="J14" s="14">
        <v>308810.70569179702</v>
      </c>
      <c r="K14" s="13">
        <v>30.85</v>
      </c>
      <c r="L14" s="126"/>
      <c r="M14" s="119"/>
      <c r="N14" s="121"/>
      <c r="O14" s="25">
        <v>19.12451730035</v>
      </c>
      <c r="P14" s="36">
        <v>38315.367921889701</v>
      </c>
      <c r="Q14" s="13">
        <v>29.82</v>
      </c>
      <c r="R14" s="11">
        <v>17.336049556555398</v>
      </c>
      <c r="S14" s="36">
        <v>124895.20448063999</v>
      </c>
      <c r="T14" s="13">
        <v>29</v>
      </c>
      <c r="U14" s="11">
        <v>15.972970299180099</v>
      </c>
      <c r="V14" s="36">
        <v>307368.93580981198</v>
      </c>
      <c r="W14" s="13">
        <v>29.65</v>
      </c>
      <c r="X14" s="115"/>
      <c r="Y14" s="117"/>
      <c r="Z14" s="113"/>
    </row>
    <row r="15" spans="1:26" x14ac:dyDescent="0.25">
      <c r="A15" s="130"/>
      <c r="B15" s="44" t="s">
        <v>25</v>
      </c>
      <c r="C15" s="25">
        <v>18.086215673940401</v>
      </c>
      <c r="D15" s="14">
        <v>73217.993605289696</v>
      </c>
      <c r="E15" s="13">
        <v>45</v>
      </c>
      <c r="F15" s="15">
        <v>16.076951007081199</v>
      </c>
      <c r="G15" s="14">
        <v>281537.55967505602</v>
      </c>
      <c r="H15" s="13">
        <v>30.781998000000002</v>
      </c>
      <c r="I15" s="15">
        <v>16.114339758425601</v>
      </c>
      <c r="J15" s="14">
        <v>274569.362225394</v>
      </c>
      <c r="K15" s="13">
        <v>30.79</v>
      </c>
      <c r="L15" s="126"/>
      <c r="M15" s="119"/>
      <c r="N15" s="121"/>
      <c r="O15" s="25">
        <v>17.943701409271402</v>
      </c>
      <c r="P15" s="36">
        <v>83596.789054858004</v>
      </c>
      <c r="Q15" s="13">
        <v>29.98</v>
      </c>
      <c r="R15" s="11">
        <v>17.259617373399401</v>
      </c>
      <c r="S15" s="36">
        <v>131364.12558749801</v>
      </c>
      <c r="T15" s="13">
        <v>27.52</v>
      </c>
      <c r="U15" s="11">
        <v>17.902481509739101</v>
      </c>
      <c r="V15" s="36">
        <v>85904.714753376305</v>
      </c>
      <c r="W15" s="13">
        <v>29.24</v>
      </c>
      <c r="X15" s="115"/>
      <c r="Y15" s="117"/>
      <c r="Z15" s="113"/>
    </row>
    <row r="16" spans="1:26" x14ac:dyDescent="0.25">
      <c r="A16" s="130"/>
      <c r="B16" s="45" t="s">
        <v>3</v>
      </c>
      <c r="C16" s="26">
        <f>AVERAGE(C13:C15)</f>
        <v>18.650288246374767</v>
      </c>
      <c r="D16" s="51">
        <f>AVERAGE(D13:D15)</f>
        <v>54381.037246260639</v>
      </c>
      <c r="E16" s="19">
        <f>AVERAGE(E13:E15)</f>
        <v>45</v>
      </c>
      <c r="F16" s="20">
        <f>AVERAGE(F13:F15)</f>
        <v>16.405680283820498</v>
      </c>
      <c r="G16" s="51">
        <f t="shared" ref="G16:J16" si="8">AVERAGE(G13:G15)</f>
        <v>229271.38862413602</v>
      </c>
      <c r="H16" s="20">
        <f t="shared" si="8"/>
        <v>31.13937473333333</v>
      </c>
      <c r="I16" s="20">
        <f t="shared" si="8"/>
        <v>16.045605766924901</v>
      </c>
      <c r="J16" s="51">
        <f t="shared" si="8"/>
        <v>287896.865600958</v>
      </c>
      <c r="K16" s="19">
        <f t="shared" ref="K16" si="9">AVERAGE(K13:K15)</f>
        <v>30.863333333333333</v>
      </c>
      <c r="L16" s="126"/>
      <c r="M16" s="119"/>
      <c r="N16" s="121"/>
      <c r="O16" s="37">
        <f>AVERAGE(O13:O15)</f>
        <v>18.252739113174467</v>
      </c>
      <c r="P16" s="39">
        <f>AVERAGE(P13:P15)</f>
        <v>73588.065126656191</v>
      </c>
      <c r="Q16" s="38">
        <f>AVERAGE(Q13:Q15)</f>
        <v>30.52</v>
      </c>
      <c r="R16" s="38">
        <f t="shared" ref="R16:W16" si="10">AVERAGE(R13:R15)</f>
        <v>16.980195286432266</v>
      </c>
      <c r="S16" s="39">
        <f t="shared" si="10"/>
        <v>165553.23651281701</v>
      </c>
      <c r="T16" s="38">
        <f t="shared" si="10"/>
        <v>29.02333333333333</v>
      </c>
      <c r="U16" s="38">
        <f t="shared" si="10"/>
        <v>17.0290536806374</v>
      </c>
      <c r="V16" s="39">
        <f t="shared" si="10"/>
        <v>176287.42644576041</v>
      </c>
      <c r="W16" s="38">
        <f t="shared" si="10"/>
        <v>29.396666666666665</v>
      </c>
      <c r="X16" s="115"/>
      <c r="Y16" s="117"/>
      <c r="Z16" s="113"/>
    </row>
    <row r="17" spans="1:26" x14ac:dyDescent="0.25">
      <c r="A17" s="135" t="s">
        <v>14</v>
      </c>
      <c r="B17" s="44" t="s">
        <v>23</v>
      </c>
      <c r="C17" s="24">
        <v>19.71244073195</v>
      </c>
      <c r="D17" s="14">
        <v>24615.363213905101</v>
      </c>
      <c r="E17" s="13">
        <v>33.546099400000003</v>
      </c>
      <c r="F17" s="15">
        <v>19.103706489174801</v>
      </c>
      <c r="G17" s="14">
        <v>37018.202134937899</v>
      </c>
      <c r="H17" s="13">
        <v>31.2861479</v>
      </c>
      <c r="I17" s="15">
        <v>18.537684238478899</v>
      </c>
      <c r="J17" s="14">
        <v>54099.154429543501</v>
      </c>
      <c r="K17" s="13">
        <v>35.28</v>
      </c>
      <c r="L17" s="126">
        <f>AVERAGE(C20,F20,I20)</f>
        <v>19.193690654704479</v>
      </c>
      <c r="M17" s="119">
        <f t="shared" ref="M17:N17" si="11">AVERAGE(D20,G20,J20)</f>
        <v>37092.256840938731</v>
      </c>
      <c r="N17" s="121">
        <f t="shared" si="11"/>
        <v>35.007742133333331</v>
      </c>
      <c r="O17" s="25">
        <v>21.517124590162499</v>
      </c>
      <c r="P17" s="36">
        <v>7885.9110034334599</v>
      </c>
      <c r="Q17" s="13">
        <v>31.76</v>
      </c>
      <c r="R17" s="11">
        <v>18.1314368563649</v>
      </c>
      <c r="S17" s="36">
        <v>73845.129261108697</v>
      </c>
      <c r="T17" s="13">
        <v>30.99</v>
      </c>
      <c r="U17" s="11">
        <v>17.3309196381013</v>
      </c>
      <c r="V17" s="36">
        <v>125319.22862115499</v>
      </c>
      <c r="W17" s="13">
        <v>30.82</v>
      </c>
      <c r="X17" s="115">
        <f t="shared" ref="X17:Z17" si="12">AVERAGE(O20,R20,U20)</f>
        <v>19.227695306060735</v>
      </c>
      <c r="Y17" s="117">
        <f t="shared" si="12"/>
        <v>62654.735902917375</v>
      </c>
      <c r="Z17" s="112">
        <f t="shared" si="12"/>
        <v>31.044444444444448</v>
      </c>
    </row>
    <row r="18" spans="1:26" x14ac:dyDescent="0.25">
      <c r="A18" s="135"/>
      <c r="B18" s="44" t="s">
        <v>24</v>
      </c>
      <c r="C18" s="24">
        <v>19.318541845005502</v>
      </c>
      <c r="D18" s="14">
        <v>32053.425132653399</v>
      </c>
      <c r="E18" s="13">
        <v>45</v>
      </c>
      <c r="F18" s="15">
        <v>18.3912390159045</v>
      </c>
      <c r="G18" s="14">
        <v>59679.098453994702</v>
      </c>
      <c r="H18" s="13">
        <v>31.223794999999999</v>
      </c>
      <c r="I18" s="15">
        <v>20.061756640918599</v>
      </c>
      <c r="J18" s="14">
        <v>19476.756588784701</v>
      </c>
      <c r="K18" s="13">
        <v>31.41</v>
      </c>
      <c r="L18" s="126"/>
      <c r="M18" s="119"/>
      <c r="N18" s="121"/>
      <c r="O18" s="25">
        <v>21.616081643272999</v>
      </c>
      <c r="P18" s="36">
        <v>7386.8230804320801</v>
      </c>
      <c r="Q18" s="13">
        <v>32.01</v>
      </c>
      <c r="R18" s="11">
        <v>18.456451731539499</v>
      </c>
      <c r="S18" s="36">
        <v>59574.984105723903</v>
      </c>
      <c r="T18" s="13">
        <v>31.03</v>
      </c>
      <c r="U18" s="11">
        <v>17.4170914278805</v>
      </c>
      <c r="V18" s="36">
        <v>118383.743693657</v>
      </c>
      <c r="W18" s="13">
        <v>29.43</v>
      </c>
      <c r="X18" s="115"/>
      <c r="Y18" s="117"/>
      <c r="Z18" s="113"/>
    </row>
    <row r="19" spans="1:26" x14ac:dyDescent="0.25">
      <c r="A19" s="135"/>
      <c r="B19" s="44" t="s">
        <v>25</v>
      </c>
      <c r="C19" s="25">
        <v>19.6197581916351</v>
      </c>
      <c r="D19" s="14">
        <v>26193.113875108698</v>
      </c>
      <c r="E19" s="13">
        <v>45</v>
      </c>
      <c r="F19" s="15">
        <v>18.731744217063799</v>
      </c>
      <c r="G19" s="14">
        <v>47500.429191941301</v>
      </c>
      <c r="H19" s="13">
        <v>31.153636899999999</v>
      </c>
      <c r="I19" s="15">
        <v>19.266344522209099</v>
      </c>
      <c r="J19" s="14">
        <v>33194.768547579297</v>
      </c>
      <c r="K19" s="13">
        <v>31.17</v>
      </c>
      <c r="L19" s="126"/>
      <c r="M19" s="119"/>
      <c r="N19" s="121"/>
      <c r="O19" s="25">
        <v>22.564276961343602</v>
      </c>
      <c r="P19" s="36">
        <v>3948.0980109523198</v>
      </c>
      <c r="Q19" s="13">
        <v>31.76</v>
      </c>
      <c r="R19" s="11">
        <v>18.463155552777099</v>
      </c>
      <c r="S19" s="36">
        <v>59311.700927527003</v>
      </c>
      <c r="T19" s="13">
        <v>30.84</v>
      </c>
      <c r="U19" s="11">
        <v>17.552719353104202</v>
      </c>
      <c r="V19" s="36">
        <v>108237.004422267</v>
      </c>
      <c r="W19" s="13">
        <v>30.76</v>
      </c>
      <c r="X19" s="115"/>
      <c r="Y19" s="117"/>
      <c r="Z19" s="113"/>
    </row>
    <row r="20" spans="1:26" x14ac:dyDescent="0.25">
      <c r="A20" s="135"/>
      <c r="B20" s="45" t="s">
        <v>3</v>
      </c>
      <c r="C20" s="26">
        <f>AVERAGE(C17:C19)</f>
        <v>19.550246922863533</v>
      </c>
      <c r="D20" s="51">
        <f>AVERAGE(D17:D19)</f>
        <v>27620.634073889069</v>
      </c>
      <c r="E20" s="19">
        <f>AVERAGE(E17:E19)</f>
        <v>41.182033133333334</v>
      </c>
      <c r="F20" s="20">
        <f>AVERAGE(F17:F19)</f>
        <v>18.742229907381034</v>
      </c>
      <c r="G20" s="51">
        <f>AVERAGE(G17:G19)</f>
        <v>48065.909926957967</v>
      </c>
      <c r="H20" s="19">
        <f t="shared" ref="H20:K20" si="13">AVERAGE(H17:H19)</f>
        <v>31.221193266666663</v>
      </c>
      <c r="I20" s="20">
        <f t="shared" si="13"/>
        <v>19.288595133868867</v>
      </c>
      <c r="J20" s="51">
        <f t="shared" si="13"/>
        <v>35590.226521969169</v>
      </c>
      <c r="K20" s="19">
        <f t="shared" si="13"/>
        <v>32.619999999999997</v>
      </c>
      <c r="L20" s="126"/>
      <c r="M20" s="119"/>
      <c r="N20" s="121"/>
      <c r="O20" s="37">
        <f>AVERAGE(O17:O19)</f>
        <v>21.899161064926364</v>
      </c>
      <c r="P20" s="39">
        <f>AVERAGE(P17:P19)</f>
        <v>6406.9440316059527</v>
      </c>
      <c r="Q20" s="38">
        <f>AVERAGE(Q17:Q19)</f>
        <v>31.843333333333334</v>
      </c>
      <c r="R20" s="38">
        <f t="shared" ref="R20:W20" si="14">AVERAGE(R17:R19)</f>
        <v>18.350348046893831</v>
      </c>
      <c r="S20" s="39">
        <f t="shared" si="14"/>
        <v>64243.93809811987</v>
      </c>
      <c r="T20" s="38">
        <f t="shared" si="14"/>
        <v>30.953333333333333</v>
      </c>
      <c r="U20" s="38">
        <f t="shared" si="14"/>
        <v>17.433576806362002</v>
      </c>
      <c r="V20" s="39">
        <f t="shared" si="14"/>
        <v>117313.32557902632</v>
      </c>
      <c r="W20" s="38">
        <f t="shared" si="14"/>
        <v>30.33666666666667</v>
      </c>
      <c r="X20" s="115"/>
      <c r="Y20" s="117"/>
      <c r="Z20" s="113"/>
    </row>
    <row r="21" spans="1:26" x14ac:dyDescent="0.25">
      <c r="A21" s="135" t="s">
        <v>18</v>
      </c>
      <c r="B21" s="44" t="s">
        <v>23</v>
      </c>
      <c r="C21" s="24">
        <v>27.014828046822501</v>
      </c>
      <c r="D21" s="14">
        <v>184.24804768237999</v>
      </c>
      <c r="E21" s="13">
        <v>31.9007395</v>
      </c>
      <c r="F21" s="15">
        <v>26.6438798732026</v>
      </c>
      <c r="G21" s="14">
        <v>236.25983207911099</v>
      </c>
      <c r="H21" s="13">
        <v>30.5094444</v>
      </c>
      <c r="I21" s="15">
        <v>26.167011450990199</v>
      </c>
      <c r="J21" s="14">
        <v>325.24558412529302</v>
      </c>
      <c r="K21" s="13">
        <v>30.87</v>
      </c>
      <c r="L21" s="126">
        <f t="shared" ref="L21:N21" si="15">AVERAGE(C24,F24,I24)</f>
        <v>25.482087746181026</v>
      </c>
      <c r="M21" s="119">
        <f t="shared" si="15"/>
        <v>599.74343535061553</v>
      </c>
      <c r="N21" s="121">
        <f t="shared" si="15"/>
        <v>30.782553222222223</v>
      </c>
      <c r="O21" s="25">
        <v>22.986476546654</v>
      </c>
      <c r="P21" s="36">
        <v>2987.0629665497499</v>
      </c>
      <c r="Q21" s="13">
        <v>31.2</v>
      </c>
      <c r="R21" s="11">
        <v>27.633975689826698</v>
      </c>
      <c r="S21" s="36">
        <v>138.58537594437601</v>
      </c>
      <c r="T21" s="13">
        <v>45</v>
      </c>
      <c r="U21" s="11">
        <v>24.7656112806715</v>
      </c>
      <c r="V21" s="36">
        <v>922.03960309138199</v>
      </c>
      <c r="W21" s="13">
        <v>45</v>
      </c>
      <c r="X21" s="115">
        <f t="shared" ref="X21:Z21" si="16">AVERAGE(O24,R24,U24)</f>
        <v>24.688620776444122</v>
      </c>
      <c r="Y21" s="117">
        <f t="shared" si="16"/>
        <v>2148.0750808021721</v>
      </c>
      <c r="Z21" s="112">
        <f t="shared" si="16"/>
        <v>35.836666666666666</v>
      </c>
    </row>
    <row r="22" spans="1:26" x14ac:dyDescent="0.25">
      <c r="A22" s="135"/>
      <c r="B22" s="44" t="s">
        <v>24</v>
      </c>
      <c r="C22" s="24">
        <v>25.617457974645902</v>
      </c>
      <c r="D22" s="14">
        <v>470.10224631165897</v>
      </c>
      <c r="E22" s="13">
        <v>31.614629000000001</v>
      </c>
      <c r="F22" s="15">
        <v>24.894273943131001</v>
      </c>
      <c r="G22" s="14">
        <v>763.34165623435399</v>
      </c>
      <c r="H22" s="13">
        <v>30.518647699999999</v>
      </c>
      <c r="I22" s="15">
        <v>24.866018207110301</v>
      </c>
      <c r="J22" s="14">
        <v>777.937149112778</v>
      </c>
      <c r="K22" s="13">
        <v>30.28</v>
      </c>
      <c r="L22" s="126"/>
      <c r="M22" s="119"/>
      <c r="N22" s="121"/>
      <c r="O22" s="25">
        <v>21.795713384375301</v>
      </c>
      <c r="P22" s="36">
        <v>6560.1714119501403</v>
      </c>
      <c r="Q22" s="13">
        <v>31.13</v>
      </c>
      <c r="R22" s="11">
        <v>27.1242177686137</v>
      </c>
      <c r="S22" s="36">
        <v>194.08163543982499</v>
      </c>
      <c r="T22" s="13">
        <v>34.21</v>
      </c>
      <c r="U22" s="11">
        <v>24.7023333952862</v>
      </c>
      <c r="V22" s="36">
        <v>961.40454668438701</v>
      </c>
      <c r="W22" s="13">
        <v>29.48</v>
      </c>
      <c r="X22" s="115"/>
      <c r="Y22" s="117"/>
      <c r="Z22" s="113"/>
    </row>
    <row r="23" spans="1:26" x14ac:dyDescent="0.25">
      <c r="A23" s="135"/>
      <c r="B23" s="44" t="s">
        <v>25</v>
      </c>
      <c r="C23" s="25">
        <v>24.297190835034201</v>
      </c>
      <c r="D23" s="14">
        <v>1139.0328949531199</v>
      </c>
      <c r="E23" s="13">
        <v>31.244042799999999</v>
      </c>
      <c r="F23" s="15">
        <v>24.918504719349102</v>
      </c>
      <c r="G23" s="14">
        <v>751.04355520968204</v>
      </c>
      <c r="H23" s="13">
        <v>29.925475599999999</v>
      </c>
      <c r="I23" s="15">
        <v>24.919624665343399</v>
      </c>
      <c r="J23" s="14">
        <v>750.47995244716299</v>
      </c>
      <c r="K23" s="13">
        <v>30.18</v>
      </c>
      <c r="L23" s="126"/>
      <c r="M23" s="119"/>
      <c r="N23" s="121"/>
      <c r="O23" s="25">
        <v>21.841951296410102</v>
      </c>
      <c r="P23" s="36">
        <v>6362.7951852221504</v>
      </c>
      <c r="Q23" s="13">
        <v>30.97</v>
      </c>
      <c r="R23" s="11">
        <v>26.597393206923101</v>
      </c>
      <c r="S23" s="36">
        <v>274.88338280801298</v>
      </c>
      <c r="T23" s="13">
        <v>45</v>
      </c>
      <c r="U23" s="11">
        <v>24.7499144192365</v>
      </c>
      <c r="V23" s="36">
        <v>931.65161952952496</v>
      </c>
      <c r="W23" s="13">
        <v>30.54</v>
      </c>
      <c r="X23" s="115"/>
      <c r="Y23" s="117"/>
      <c r="Z23" s="113"/>
    </row>
    <row r="24" spans="1:26" x14ac:dyDescent="0.25">
      <c r="A24" s="135"/>
      <c r="B24" s="45" t="s">
        <v>3</v>
      </c>
      <c r="C24" s="26">
        <f>AVERAGE(C21:C23)</f>
        <v>25.643158952167536</v>
      </c>
      <c r="D24" s="51">
        <f>AVERAGE(D21:D23)</f>
        <v>597.79439631571961</v>
      </c>
      <c r="E24" s="19">
        <f>AVERAGE(E21:E23)</f>
        <v>31.586470433333332</v>
      </c>
      <c r="F24" s="20">
        <f>AVERAGE(F21:F23)</f>
        <v>25.48555284522757</v>
      </c>
      <c r="G24" s="51">
        <f>AVERAGE(G21:G23)</f>
        <v>583.54834784104901</v>
      </c>
      <c r="H24" s="19">
        <f t="shared" ref="H24:K24" si="17">AVERAGE(H21:H23)</f>
        <v>30.317855899999998</v>
      </c>
      <c r="I24" s="20">
        <f t="shared" si="17"/>
        <v>25.31755144114797</v>
      </c>
      <c r="J24" s="51">
        <f t="shared" si="17"/>
        <v>617.88756189507797</v>
      </c>
      <c r="K24" s="19">
        <f t="shared" si="17"/>
        <v>30.443333333333339</v>
      </c>
      <c r="L24" s="126"/>
      <c r="M24" s="119"/>
      <c r="N24" s="121"/>
      <c r="O24" s="37">
        <f>AVERAGE(O21:O23)</f>
        <v>22.208047075813131</v>
      </c>
      <c r="P24" s="39">
        <f>AVERAGE(P21:P23)</f>
        <v>5303.3431879073469</v>
      </c>
      <c r="Q24" s="38">
        <f>AVERAGE(Q21:Q23)</f>
        <v>31.099999999999998</v>
      </c>
      <c r="R24" s="38">
        <f t="shared" ref="R24:W24" si="18">AVERAGE(R21:R23)</f>
        <v>27.118528888454502</v>
      </c>
      <c r="S24" s="39">
        <f t="shared" si="18"/>
        <v>202.51679806407137</v>
      </c>
      <c r="T24" s="38">
        <f t="shared" si="18"/>
        <v>41.403333333333336</v>
      </c>
      <c r="U24" s="38">
        <f t="shared" si="18"/>
        <v>24.739286365064732</v>
      </c>
      <c r="V24" s="39">
        <f t="shared" si="18"/>
        <v>938.36525643509788</v>
      </c>
      <c r="W24" s="38">
        <f t="shared" si="18"/>
        <v>35.006666666666668</v>
      </c>
      <c r="X24" s="115"/>
      <c r="Y24" s="117"/>
      <c r="Z24" s="113"/>
    </row>
    <row r="25" spans="1:26" x14ac:dyDescent="0.25">
      <c r="A25" s="135" t="s">
        <v>26</v>
      </c>
      <c r="B25" s="44" t="s">
        <v>23</v>
      </c>
      <c r="C25" s="24">
        <v>26.778336653501299</v>
      </c>
      <c r="D25" s="14">
        <v>215.897731219191</v>
      </c>
      <c r="E25" s="17">
        <v>45</v>
      </c>
      <c r="F25" s="15">
        <v>27.250148780505299</v>
      </c>
      <c r="G25" s="14">
        <v>157.361505713518</v>
      </c>
      <c r="H25" s="13">
        <v>45</v>
      </c>
      <c r="I25" s="15">
        <v>27.123901631040798</v>
      </c>
      <c r="J25" s="14">
        <v>171.257816757337</v>
      </c>
      <c r="K25" s="17">
        <v>45</v>
      </c>
      <c r="L25" s="126">
        <f t="shared" ref="L25:N25" si="19">AVERAGE(C28,F28,I28)</f>
        <v>27.020543828649391</v>
      </c>
      <c r="M25" s="119">
        <f t="shared" si="19"/>
        <v>208.59940214165172</v>
      </c>
      <c r="N25" s="121">
        <f t="shared" si="19"/>
        <v>45</v>
      </c>
      <c r="O25" s="25">
        <v>28.1517443345464</v>
      </c>
      <c r="P25" s="36">
        <v>98.435514136380604</v>
      </c>
      <c r="Q25" s="13">
        <v>45</v>
      </c>
      <c r="R25" s="11">
        <v>28.259044765048401</v>
      </c>
      <c r="S25" s="36">
        <v>91.698797107601393</v>
      </c>
      <c r="T25" s="13">
        <v>45</v>
      </c>
      <c r="U25" s="11">
        <v>27.0047123911501</v>
      </c>
      <c r="V25" s="36">
        <v>210.02676182734101</v>
      </c>
      <c r="W25" s="13">
        <v>45</v>
      </c>
      <c r="X25" s="115">
        <f t="shared" ref="X25:Z25" si="20">AVERAGE(O28,R28,U28)</f>
        <v>27.566742033607024</v>
      </c>
      <c r="Y25" s="117">
        <f t="shared" si="20"/>
        <v>191.46794953131902</v>
      </c>
      <c r="Z25" s="112">
        <f t="shared" si="20"/>
        <v>45</v>
      </c>
    </row>
    <row r="26" spans="1:26" x14ac:dyDescent="0.25">
      <c r="A26" s="135"/>
      <c r="B26" s="44" t="s">
        <v>24</v>
      </c>
      <c r="C26" s="24">
        <v>27.104656050836901</v>
      </c>
      <c r="D26" s="14">
        <v>173.48143195322601</v>
      </c>
      <c r="E26" s="17">
        <v>45</v>
      </c>
      <c r="F26" s="15">
        <v>27.388561998617</v>
      </c>
      <c r="G26" s="14">
        <v>143.41841829531299</v>
      </c>
      <c r="H26" s="13">
        <v>45</v>
      </c>
      <c r="I26" s="15">
        <v>26.992356967987799</v>
      </c>
      <c r="J26" s="14">
        <v>187.04429526943099</v>
      </c>
      <c r="K26" s="17">
        <v>45</v>
      </c>
      <c r="L26" s="126"/>
      <c r="M26" s="119"/>
      <c r="N26" s="121"/>
      <c r="O26" s="25">
        <v>28.368035898737801</v>
      </c>
      <c r="P26" s="36">
        <v>85.327759573471894</v>
      </c>
      <c r="Q26" s="13">
        <v>45</v>
      </c>
      <c r="R26" s="11">
        <v>28.247593165726698</v>
      </c>
      <c r="S26" s="36">
        <v>92.395218209531293</v>
      </c>
      <c r="T26" s="13">
        <v>45</v>
      </c>
      <c r="U26" s="11">
        <v>26.24189934831</v>
      </c>
      <c r="V26" s="36">
        <v>347.65771611627201</v>
      </c>
      <c r="W26" s="13">
        <v>45</v>
      </c>
      <c r="X26" s="115"/>
      <c r="Y26" s="117"/>
      <c r="Z26" s="113"/>
    </row>
    <row r="27" spans="1:26" x14ac:dyDescent="0.25">
      <c r="A27" s="135"/>
      <c r="B27" s="44" t="s">
        <v>25</v>
      </c>
      <c r="C27" s="25">
        <v>26.2049316923022</v>
      </c>
      <c r="D27" s="14">
        <v>317.08260642007701</v>
      </c>
      <c r="E27" s="17">
        <v>45</v>
      </c>
      <c r="F27" s="15">
        <v>28.661885051763399</v>
      </c>
      <c r="G27" s="14">
        <v>61.083922290664702</v>
      </c>
      <c r="H27" s="13">
        <v>45</v>
      </c>
      <c r="I27" s="15">
        <v>25.680115631289802</v>
      </c>
      <c r="J27" s="14">
        <v>450.76689135610798</v>
      </c>
      <c r="K27" s="17">
        <v>45</v>
      </c>
      <c r="L27" s="126"/>
      <c r="M27" s="119"/>
      <c r="N27" s="121"/>
      <c r="O27" s="25">
        <v>28.375450615343901</v>
      </c>
      <c r="P27" s="36">
        <v>84.9107752382169</v>
      </c>
      <c r="Q27" s="13">
        <v>45</v>
      </c>
      <c r="R27" s="11">
        <v>28.056068629852</v>
      </c>
      <c r="S27" s="36">
        <v>104.85869695478399</v>
      </c>
      <c r="T27" s="13">
        <v>45</v>
      </c>
      <c r="U27" s="11">
        <v>25.3961291537479</v>
      </c>
      <c r="V27" s="36">
        <v>607.900306618272</v>
      </c>
      <c r="W27" s="13">
        <v>45</v>
      </c>
      <c r="X27" s="115"/>
      <c r="Y27" s="117"/>
      <c r="Z27" s="113"/>
    </row>
    <row r="28" spans="1:26" x14ac:dyDescent="0.25">
      <c r="A28" s="135"/>
      <c r="B28" s="45" t="s">
        <v>3</v>
      </c>
      <c r="C28" s="26">
        <f>AVERAGE(C25:C27)</f>
        <v>26.695974798880133</v>
      </c>
      <c r="D28" s="51">
        <f>AVERAGE(D25:D27)</f>
        <v>235.48725653083133</v>
      </c>
      <c r="E28" s="19">
        <f>AVERAGE(E25:E27)</f>
        <v>45</v>
      </c>
      <c r="F28" s="20">
        <f>AVERAGE(F25:F27)</f>
        <v>27.766865276961898</v>
      </c>
      <c r="G28" s="51">
        <f t="shared" ref="G28:K28" si="21">AVERAGE(G25:G27)</f>
        <v>120.6212820998319</v>
      </c>
      <c r="H28" s="19">
        <f t="shared" si="21"/>
        <v>45</v>
      </c>
      <c r="I28" s="20">
        <f t="shared" si="21"/>
        <v>26.598791410106134</v>
      </c>
      <c r="J28" s="51">
        <f t="shared" si="21"/>
        <v>269.68966779429201</v>
      </c>
      <c r="K28" s="19">
        <f t="shared" si="21"/>
        <v>45</v>
      </c>
      <c r="L28" s="126"/>
      <c r="M28" s="119"/>
      <c r="N28" s="121"/>
      <c r="O28" s="37">
        <f>AVERAGE(O25:O27)</f>
        <v>28.298410282876034</v>
      </c>
      <c r="P28" s="39">
        <f>AVERAGE(P25:P27)</f>
        <v>89.558016316023142</v>
      </c>
      <c r="Q28" s="38">
        <f>AVERAGE(Q25:Q27)</f>
        <v>45</v>
      </c>
      <c r="R28" s="38">
        <f t="shared" ref="R28:W28" si="22">AVERAGE(R25:R27)</f>
        <v>28.18756885354237</v>
      </c>
      <c r="S28" s="39">
        <f t="shared" si="22"/>
        <v>96.317570757305546</v>
      </c>
      <c r="T28" s="38">
        <f t="shared" si="22"/>
        <v>45</v>
      </c>
      <c r="U28" s="38">
        <f t="shared" si="22"/>
        <v>26.214246964402665</v>
      </c>
      <c r="V28" s="39">
        <f t="shared" si="22"/>
        <v>388.52826152062835</v>
      </c>
      <c r="W28" s="38">
        <f t="shared" si="22"/>
        <v>45</v>
      </c>
      <c r="X28" s="115"/>
      <c r="Y28" s="117"/>
      <c r="Z28" s="113"/>
    </row>
    <row r="29" spans="1:26" x14ac:dyDescent="0.25">
      <c r="A29" s="135" t="s">
        <v>15</v>
      </c>
      <c r="B29" s="44" t="s">
        <v>23</v>
      </c>
      <c r="C29" s="24">
        <v>29.383926352172899</v>
      </c>
      <c r="D29" s="14">
        <v>37.6472225043495</v>
      </c>
      <c r="E29" s="17">
        <v>45</v>
      </c>
      <c r="F29" s="15">
        <v>29.340792667909401</v>
      </c>
      <c r="G29" s="14">
        <v>38.751598287034703</v>
      </c>
      <c r="H29" s="13">
        <v>45</v>
      </c>
      <c r="I29" s="15">
        <v>28.065320621659701</v>
      </c>
      <c r="J29" s="14">
        <v>91.115702295802393</v>
      </c>
      <c r="K29" s="17">
        <v>45</v>
      </c>
      <c r="L29" s="126">
        <f t="shared" ref="L29:N29" si="23">AVERAGE(C32,F32,I32)</f>
        <v>28.869209209555464</v>
      </c>
      <c r="M29" s="119">
        <f t="shared" si="23"/>
        <v>56.343886014318684</v>
      </c>
      <c r="N29" s="121">
        <f t="shared" si="23"/>
        <v>45</v>
      </c>
      <c r="O29" s="25">
        <v>30.3501029170518</v>
      </c>
      <c r="P29" s="36">
        <v>23.033890857280898</v>
      </c>
      <c r="Q29" s="13">
        <v>45</v>
      </c>
      <c r="R29" s="11">
        <v>28.114509710875701</v>
      </c>
      <c r="S29" s="36">
        <v>100.88711550123701</v>
      </c>
      <c r="T29" s="13">
        <v>45</v>
      </c>
      <c r="U29" s="11">
        <v>27.627250311053398</v>
      </c>
      <c r="V29" s="36">
        <v>139.20253564011699</v>
      </c>
      <c r="W29" s="13">
        <v>45</v>
      </c>
      <c r="X29" s="115">
        <f t="shared" ref="X29:Z29" si="24">AVERAGE(O32,R32,U32)</f>
        <v>28.633649316514035</v>
      </c>
      <c r="Y29" s="117">
        <f t="shared" si="24"/>
        <v>107.53892198497643</v>
      </c>
      <c r="Z29" s="112">
        <f t="shared" si="24"/>
        <v>45</v>
      </c>
    </row>
    <row r="30" spans="1:26" x14ac:dyDescent="0.25">
      <c r="A30" s="135"/>
      <c r="B30" s="44" t="s">
        <v>24</v>
      </c>
      <c r="C30" s="24">
        <v>28.342474583464199</v>
      </c>
      <c r="D30" s="14">
        <v>75.667734761771399</v>
      </c>
      <c r="E30" s="17">
        <v>45</v>
      </c>
      <c r="F30" s="15">
        <v>28.201289027758801</v>
      </c>
      <c r="G30" s="14">
        <v>83.178553585348695</v>
      </c>
      <c r="H30" s="13">
        <v>45</v>
      </c>
      <c r="I30" s="15">
        <v>29.062305884185101</v>
      </c>
      <c r="J30" s="14">
        <v>46.704648972344501</v>
      </c>
      <c r="K30" s="17">
        <v>45</v>
      </c>
      <c r="L30" s="126"/>
      <c r="M30" s="119"/>
      <c r="N30" s="121"/>
      <c r="O30" s="25">
        <v>30.704355011548699</v>
      </c>
      <c r="P30" s="36">
        <v>18.227211096682598</v>
      </c>
      <c r="Q30" s="13">
        <v>45</v>
      </c>
      <c r="R30" s="11">
        <v>29.032109555208301</v>
      </c>
      <c r="S30" s="36">
        <v>55.023070788675803</v>
      </c>
      <c r="T30" s="13">
        <v>45</v>
      </c>
      <c r="U30" s="11">
        <v>26.825504995704701</v>
      </c>
      <c r="V30" s="36">
        <v>236.42608316067299</v>
      </c>
      <c r="W30" s="13">
        <v>45</v>
      </c>
      <c r="X30" s="115"/>
      <c r="Y30" s="117"/>
      <c r="Z30" s="113"/>
    </row>
    <row r="31" spans="1:26" x14ac:dyDescent="0.25">
      <c r="A31" s="135"/>
      <c r="B31" s="44" t="s">
        <v>25</v>
      </c>
      <c r="C31" s="25">
        <v>28.981651363267598</v>
      </c>
      <c r="D31" s="14">
        <v>49.299158850687697</v>
      </c>
      <c r="E31" s="17">
        <v>45</v>
      </c>
      <c r="F31" s="15">
        <v>29.432865485695199</v>
      </c>
      <c r="G31" s="14">
        <v>36.432270145808403</v>
      </c>
      <c r="H31" s="13">
        <v>45</v>
      </c>
      <c r="I31" s="15">
        <v>29.0122568998863</v>
      </c>
      <c r="J31" s="14">
        <v>48.298084725720798</v>
      </c>
      <c r="K31" s="17">
        <v>45</v>
      </c>
      <c r="L31" s="126"/>
      <c r="M31" s="119"/>
      <c r="N31" s="121"/>
      <c r="O31" s="25">
        <v>29.5136944690131</v>
      </c>
      <c r="P31" s="36">
        <v>40.027787726228503</v>
      </c>
      <c r="Q31" s="13">
        <v>45</v>
      </c>
      <c r="R31" s="11">
        <v>29.078642401929901</v>
      </c>
      <c r="S31" s="36">
        <v>53.357190499779001</v>
      </c>
      <c r="T31" s="13">
        <v>45</v>
      </c>
      <c r="U31" s="11">
        <v>26.4566744762407</v>
      </c>
      <c r="V31" s="36">
        <v>301.665412594114</v>
      </c>
      <c r="W31" s="13">
        <v>45</v>
      </c>
      <c r="X31" s="115"/>
      <c r="Y31" s="117"/>
      <c r="Z31" s="113"/>
    </row>
    <row r="32" spans="1:26" x14ac:dyDescent="0.25">
      <c r="A32" s="135"/>
      <c r="B32" s="45" t="s">
        <v>3</v>
      </c>
      <c r="C32" s="26">
        <f>AVERAGE(C29:C31)</f>
        <v>28.9026840996349</v>
      </c>
      <c r="D32" s="51">
        <f>AVERAGE(D29:D31)</f>
        <v>54.20470537226953</v>
      </c>
      <c r="E32" s="19">
        <f>AVERAGE(E29:E31)</f>
        <v>45</v>
      </c>
      <c r="F32" s="20">
        <f>AVERAGE(F29:F31)</f>
        <v>28.991649060454467</v>
      </c>
      <c r="G32" s="51">
        <f t="shared" ref="G32:K32" si="25">AVERAGE(G29:G31)</f>
        <v>52.787474006063938</v>
      </c>
      <c r="H32" s="19">
        <f t="shared" si="25"/>
        <v>45</v>
      </c>
      <c r="I32" s="20">
        <f t="shared" si="25"/>
        <v>28.713294468577033</v>
      </c>
      <c r="J32" s="51">
        <f t="shared" si="25"/>
        <v>62.039478664622571</v>
      </c>
      <c r="K32" s="19">
        <f t="shared" si="25"/>
        <v>45</v>
      </c>
      <c r="L32" s="126"/>
      <c r="M32" s="119"/>
      <c r="N32" s="121"/>
      <c r="O32" s="37">
        <f>AVERAGE(O29:O31)</f>
        <v>30.189384132537867</v>
      </c>
      <c r="P32" s="39">
        <f>AVERAGE(P29:P31)</f>
        <v>27.096296560064001</v>
      </c>
      <c r="Q32" s="38">
        <f>AVERAGE(Q29:Q31)</f>
        <v>45</v>
      </c>
      <c r="R32" s="38">
        <f t="shared" ref="R32:W32" si="26">AVERAGE(R29:R31)</f>
        <v>28.741753889337968</v>
      </c>
      <c r="S32" s="39">
        <f t="shared" si="26"/>
        <v>69.755792263230603</v>
      </c>
      <c r="T32" s="38">
        <f t="shared" si="26"/>
        <v>45</v>
      </c>
      <c r="U32" s="38">
        <f t="shared" si="26"/>
        <v>26.969809927666265</v>
      </c>
      <c r="V32" s="39">
        <f t="shared" si="26"/>
        <v>225.76467713163467</v>
      </c>
      <c r="W32" s="38">
        <f t="shared" si="26"/>
        <v>45</v>
      </c>
      <c r="X32" s="115"/>
      <c r="Y32" s="117"/>
      <c r="Z32" s="113"/>
    </row>
    <row r="33" spans="1:26" x14ac:dyDescent="0.25">
      <c r="A33" s="135" t="s">
        <v>27</v>
      </c>
      <c r="B33" s="44" t="s">
        <v>23</v>
      </c>
      <c r="C33" s="24">
        <v>28.175951154139</v>
      </c>
      <c r="D33" s="14">
        <v>84.603336588715194</v>
      </c>
      <c r="E33" s="17">
        <v>45</v>
      </c>
      <c r="F33" s="15">
        <v>29.471553206204899</v>
      </c>
      <c r="G33" s="14">
        <v>35.499629686700899</v>
      </c>
      <c r="H33" s="13">
        <v>45</v>
      </c>
      <c r="I33" s="15">
        <v>26.614096863250001</v>
      </c>
      <c r="J33" s="14">
        <v>241.02386417996999</v>
      </c>
      <c r="K33" s="17">
        <v>45</v>
      </c>
      <c r="L33" s="126">
        <f t="shared" ref="L33:N33" si="27">AVERAGE(C36,F36,I36)</f>
        <v>28.470498272053579</v>
      </c>
      <c r="M33" s="119">
        <f t="shared" si="27"/>
        <v>102.29047183337367</v>
      </c>
      <c r="N33" s="121">
        <f t="shared" si="27"/>
        <v>45</v>
      </c>
      <c r="O33" s="25">
        <v>27.8272095493632</v>
      </c>
      <c r="P33" s="36">
        <v>121.97532377180799</v>
      </c>
      <c r="Q33" s="13">
        <v>45</v>
      </c>
      <c r="R33" s="11">
        <v>26.283800047811098</v>
      </c>
      <c r="S33" s="36">
        <v>338.16536455235899</v>
      </c>
      <c r="T33" s="13">
        <v>45</v>
      </c>
      <c r="U33" s="11">
        <v>25.0263357772773</v>
      </c>
      <c r="V33" s="36">
        <v>776.13768483694105</v>
      </c>
      <c r="W33" s="13">
        <v>45</v>
      </c>
      <c r="X33" s="115">
        <f t="shared" ref="X33:Z33" si="28">AVERAGE(O36,R36,U36)</f>
        <v>26.726941011838559</v>
      </c>
      <c r="Y33" s="117">
        <f t="shared" si="28"/>
        <v>350.84038000076015</v>
      </c>
      <c r="Z33" s="112">
        <f t="shared" si="28"/>
        <v>45</v>
      </c>
    </row>
    <row r="34" spans="1:26" x14ac:dyDescent="0.25">
      <c r="A34" s="135"/>
      <c r="B34" s="44" t="s">
        <v>24</v>
      </c>
      <c r="C34" s="24">
        <v>27.2574081144083</v>
      </c>
      <c r="D34" s="14">
        <v>156.59764709806001</v>
      </c>
      <c r="E34" s="17">
        <v>45</v>
      </c>
      <c r="F34" s="15">
        <v>28.061552405264202</v>
      </c>
      <c r="G34" s="14">
        <v>91.346138956929394</v>
      </c>
      <c r="H34" s="13">
        <v>45</v>
      </c>
      <c r="I34" s="15">
        <v>29.235580209026601</v>
      </c>
      <c r="J34" s="14">
        <v>41.5832180815705</v>
      </c>
      <c r="K34" s="17">
        <v>45</v>
      </c>
      <c r="L34" s="126"/>
      <c r="M34" s="119"/>
      <c r="N34" s="121"/>
      <c r="O34" s="25">
        <v>28.379070361017298</v>
      </c>
      <c r="P34" s="36">
        <v>84.7079510121428</v>
      </c>
      <c r="Q34" s="13">
        <v>45</v>
      </c>
      <c r="R34" s="11">
        <v>26.609073027665101</v>
      </c>
      <c r="S34" s="36">
        <v>272.77034024088101</v>
      </c>
      <c r="T34" s="13">
        <v>45</v>
      </c>
      <c r="U34" s="11">
        <v>25.161760241567201</v>
      </c>
      <c r="V34" s="36">
        <v>709.70987027733497</v>
      </c>
      <c r="W34" s="13">
        <v>45</v>
      </c>
      <c r="X34" s="115"/>
      <c r="Y34" s="117"/>
      <c r="Z34" s="113"/>
    </row>
    <row r="35" spans="1:26" x14ac:dyDescent="0.25">
      <c r="A35" s="135"/>
      <c r="B35" s="44" t="s">
        <v>25</v>
      </c>
      <c r="C35" s="25">
        <v>27.657061072010499</v>
      </c>
      <c r="D35" s="14">
        <v>119.79590296160301</v>
      </c>
      <c r="E35" s="17">
        <v>45</v>
      </c>
      <c r="F35" s="15">
        <v>32.3905962712182</v>
      </c>
      <c r="G35" s="14">
        <v>5.0171726311271199</v>
      </c>
      <c r="H35" s="13">
        <v>45</v>
      </c>
      <c r="I35" s="15">
        <v>27.370685152960501</v>
      </c>
      <c r="J35" s="14">
        <v>145.147336315687</v>
      </c>
      <c r="K35" s="17">
        <v>45</v>
      </c>
      <c r="L35" s="126"/>
      <c r="M35" s="119"/>
      <c r="N35" s="121"/>
      <c r="O35" s="25">
        <v>29.198156112901099</v>
      </c>
      <c r="P35" s="36">
        <v>49.306067892755401</v>
      </c>
      <c r="Q35" s="13">
        <v>45</v>
      </c>
      <c r="R35" s="11">
        <v>26.183717345720101</v>
      </c>
      <c r="S35" s="36">
        <v>361.28196781368098</v>
      </c>
      <c r="T35" s="13">
        <v>45</v>
      </c>
      <c r="U35" s="11">
        <v>25.8733466432246</v>
      </c>
      <c r="V35" s="36">
        <v>443.50884960893802</v>
      </c>
      <c r="W35" s="13">
        <v>45</v>
      </c>
      <c r="X35" s="115"/>
      <c r="Y35" s="117"/>
      <c r="Z35" s="113"/>
    </row>
    <row r="36" spans="1:26" x14ac:dyDescent="0.25">
      <c r="A36" s="136"/>
      <c r="B36" s="46" t="s">
        <v>3</v>
      </c>
      <c r="C36" s="27">
        <f>AVERAGE(C33:C35)</f>
        <v>27.696806780185934</v>
      </c>
      <c r="D36" s="52">
        <f>AVERAGE(D33:D35)</f>
        <v>120.3322955494594</v>
      </c>
      <c r="E36" s="29">
        <f>AVERAGE(E33:E35)</f>
        <v>45</v>
      </c>
      <c r="F36" s="28">
        <f>AVERAGE(F33:F35)</f>
        <v>29.9745672942291</v>
      </c>
      <c r="G36" s="52">
        <f t="shared" ref="G36:K36" si="29">AVERAGE(G33:G35)</f>
        <v>43.954313758252475</v>
      </c>
      <c r="H36" s="29">
        <f t="shared" si="29"/>
        <v>45</v>
      </c>
      <c r="I36" s="28">
        <f t="shared" si="29"/>
        <v>27.740120741745702</v>
      </c>
      <c r="J36" s="52">
        <f t="shared" si="29"/>
        <v>142.58480619240916</v>
      </c>
      <c r="K36" s="29">
        <f t="shared" si="29"/>
        <v>45</v>
      </c>
      <c r="L36" s="137"/>
      <c r="M36" s="120"/>
      <c r="N36" s="122"/>
      <c r="O36" s="40">
        <f>AVERAGE(O33:O35)</f>
        <v>28.468145341093869</v>
      </c>
      <c r="P36" s="42">
        <f>AVERAGE(P33:P35)</f>
        <v>85.329780892235405</v>
      </c>
      <c r="Q36" s="41">
        <f>AVERAGE(Q33:Q35)</f>
        <v>45</v>
      </c>
      <c r="R36" s="41">
        <f t="shared" ref="R36:W36" si="30">AVERAGE(R33:R35)</f>
        <v>26.3588634737321</v>
      </c>
      <c r="S36" s="42">
        <f t="shared" si="30"/>
        <v>324.07255753564033</v>
      </c>
      <c r="T36" s="41">
        <f t="shared" si="30"/>
        <v>45</v>
      </c>
      <c r="U36" s="41">
        <f t="shared" si="30"/>
        <v>25.353814220689703</v>
      </c>
      <c r="V36" s="42">
        <f t="shared" si="30"/>
        <v>643.11880157440464</v>
      </c>
      <c r="W36" s="41">
        <f t="shared" si="30"/>
        <v>45</v>
      </c>
      <c r="X36" s="116"/>
      <c r="Y36" s="118"/>
      <c r="Z36" s="114"/>
    </row>
    <row r="37" spans="1:26" x14ac:dyDescent="0.25"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</sheetData>
  <mergeCells count="72">
    <mergeCell ref="A33:A36"/>
    <mergeCell ref="C3:D3"/>
    <mergeCell ref="F3:G3"/>
    <mergeCell ref="I3:J3"/>
    <mergeCell ref="O3:P3"/>
    <mergeCell ref="A25:A28"/>
    <mergeCell ref="A29:A32"/>
    <mergeCell ref="L25:L28"/>
    <mergeCell ref="L29:L32"/>
    <mergeCell ref="L33:L36"/>
    <mergeCell ref="M13:M16"/>
    <mergeCell ref="M17:M20"/>
    <mergeCell ref="M21:M24"/>
    <mergeCell ref="M25:M28"/>
    <mergeCell ref="A9:A12"/>
    <mergeCell ref="A13:A16"/>
    <mergeCell ref="A17:A20"/>
    <mergeCell ref="A21:A24"/>
    <mergeCell ref="L9:L12"/>
    <mergeCell ref="L13:L16"/>
    <mergeCell ref="L17:L20"/>
    <mergeCell ref="L21:L24"/>
    <mergeCell ref="A5:A8"/>
    <mergeCell ref="U3:V3"/>
    <mergeCell ref="C2:E2"/>
    <mergeCell ref="F2:H2"/>
    <mergeCell ref="I2:K2"/>
    <mergeCell ref="O2:Q2"/>
    <mergeCell ref="R2:T2"/>
    <mergeCell ref="R3:S3"/>
    <mergeCell ref="L3:M3"/>
    <mergeCell ref="C1:N1"/>
    <mergeCell ref="L5:L8"/>
    <mergeCell ref="M5:M8"/>
    <mergeCell ref="O1:X1"/>
    <mergeCell ref="X5:X8"/>
    <mergeCell ref="X3:Y3"/>
    <mergeCell ref="U2:W2"/>
    <mergeCell ref="M29:M32"/>
    <mergeCell ref="M33:M36"/>
    <mergeCell ref="N5:N8"/>
    <mergeCell ref="N9:N12"/>
    <mergeCell ref="N13:N16"/>
    <mergeCell ref="N17:N20"/>
    <mergeCell ref="N21:N24"/>
    <mergeCell ref="N25:N28"/>
    <mergeCell ref="N29:N32"/>
    <mergeCell ref="N33:N36"/>
    <mergeCell ref="M9:M12"/>
    <mergeCell ref="X29:X32"/>
    <mergeCell ref="X33:X36"/>
    <mergeCell ref="Y5:Y8"/>
    <mergeCell ref="Y9:Y12"/>
    <mergeCell ref="Y13:Y16"/>
    <mergeCell ref="Y17:Y20"/>
    <mergeCell ref="Y21:Y24"/>
    <mergeCell ref="Y25:Y28"/>
    <mergeCell ref="Y29:Y32"/>
    <mergeCell ref="Y33:Y36"/>
    <mergeCell ref="X9:X12"/>
    <mergeCell ref="X13:X16"/>
    <mergeCell ref="X17:X20"/>
    <mergeCell ref="X21:X24"/>
    <mergeCell ref="X25:X28"/>
    <mergeCell ref="Z25:Z28"/>
    <mergeCell ref="Z29:Z32"/>
    <mergeCell ref="Z33:Z36"/>
    <mergeCell ref="Z5:Z8"/>
    <mergeCell ref="Z9:Z12"/>
    <mergeCell ref="Z13:Z16"/>
    <mergeCell ref="Z17:Z20"/>
    <mergeCell ref="Z21:Z2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workbookViewId="0">
      <pane xSplit="1" topLeftCell="B1" activePane="topRight" state="frozen"/>
      <selection pane="topRight" activeCell="G26" sqref="G26"/>
    </sheetView>
  </sheetViews>
  <sheetFormatPr baseColWidth="10" defaultRowHeight="15" x14ac:dyDescent="0.25"/>
  <cols>
    <col min="1" max="1" width="19.140625" customWidth="1"/>
    <col min="2" max="2" width="12.5703125" bestFit="1" customWidth="1"/>
    <col min="27" max="27" width="12.5703125" bestFit="1" customWidth="1"/>
  </cols>
  <sheetData>
    <row r="1" spans="1:28" ht="15.75" thickBot="1" x14ac:dyDescent="0.3">
      <c r="A1" s="5"/>
      <c r="B1" s="139" t="s">
        <v>44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</row>
    <row r="2" spans="1:28" ht="15.75" thickBot="1" x14ac:dyDescent="0.3">
      <c r="A2" s="77"/>
      <c r="B2" s="138" t="s">
        <v>35</v>
      </c>
      <c r="C2" s="138"/>
      <c r="D2" s="138"/>
      <c r="E2" s="138" t="s">
        <v>36</v>
      </c>
      <c r="F2" s="138"/>
      <c r="G2" s="138"/>
      <c r="H2" s="138" t="s">
        <v>37</v>
      </c>
      <c r="I2" s="138"/>
      <c r="J2" s="138"/>
      <c r="K2" s="138" t="s">
        <v>38</v>
      </c>
      <c r="L2" s="138"/>
      <c r="M2" s="138"/>
      <c r="N2" s="138" t="s">
        <v>39</v>
      </c>
      <c r="O2" s="138"/>
      <c r="P2" s="138"/>
      <c r="Q2" s="138" t="s">
        <v>40</v>
      </c>
      <c r="R2" s="138"/>
      <c r="S2" s="138"/>
      <c r="T2" s="138" t="s">
        <v>41</v>
      </c>
      <c r="U2" s="138"/>
      <c r="V2" s="138"/>
      <c r="W2" s="138" t="s">
        <v>42</v>
      </c>
      <c r="X2" s="138"/>
      <c r="Y2" s="138"/>
      <c r="Z2" s="140" t="s">
        <v>3</v>
      </c>
      <c r="AA2" s="141"/>
      <c r="AB2" s="142"/>
    </row>
    <row r="3" spans="1:28" x14ac:dyDescent="0.25">
      <c r="A3" s="67"/>
      <c r="B3" s="131" t="s">
        <v>28</v>
      </c>
      <c r="C3" s="132"/>
      <c r="D3" s="22" t="s">
        <v>29</v>
      </c>
      <c r="E3" s="131" t="s">
        <v>28</v>
      </c>
      <c r="F3" s="132"/>
      <c r="G3" s="22" t="s">
        <v>29</v>
      </c>
      <c r="H3" s="131" t="s">
        <v>28</v>
      </c>
      <c r="I3" s="132"/>
      <c r="J3" s="22" t="s">
        <v>29</v>
      </c>
      <c r="K3" s="131" t="s">
        <v>28</v>
      </c>
      <c r="L3" s="132"/>
      <c r="M3" s="22" t="s">
        <v>29</v>
      </c>
      <c r="N3" s="131" t="s">
        <v>28</v>
      </c>
      <c r="O3" s="132"/>
      <c r="P3" s="22" t="s">
        <v>29</v>
      </c>
      <c r="Q3" s="131" t="s">
        <v>28</v>
      </c>
      <c r="R3" s="132"/>
      <c r="S3" s="22" t="s">
        <v>29</v>
      </c>
      <c r="T3" s="131" t="s">
        <v>28</v>
      </c>
      <c r="U3" s="132"/>
      <c r="V3" s="22" t="s">
        <v>29</v>
      </c>
      <c r="W3" s="131" t="s">
        <v>28</v>
      </c>
      <c r="X3" s="132"/>
      <c r="Y3" s="22" t="s">
        <v>29</v>
      </c>
      <c r="Z3" s="131" t="s">
        <v>28</v>
      </c>
      <c r="AA3" s="132"/>
      <c r="AB3" s="68" t="s">
        <v>29</v>
      </c>
    </row>
    <row r="4" spans="1:28" ht="15.75" thickBot="1" x14ac:dyDescent="0.3">
      <c r="A4" s="67"/>
      <c r="B4" s="55" t="s">
        <v>5</v>
      </c>
      <c r="C4" s="56" t="s">
        <v>31</v>
      </c>
      <c r="D4" s="56" t="s">
        <v>5</v>
      </c>
      <c r="E4" s="55" t="s">
        <v>5</v>
      </c>
      <c r="F4" s="56" t="s">
        <v>31</v>
      </c>
      <c r="G4" s="56" t="s">
        <v>5</v>
      </c>
      <c r="H4" s="55" t="s">
        <v>5</v>
      </c>
      <c r="I4" s="56" t="s">
        <v>31</v>
      </c>
      <c r="J4" s="56" t="s">
        <v>5</v>
      </c>
      <c r="K4" s="55" t="s">
        <v>5</v>
      </c>
      <c r="L4" s="56" t="s">
        <v>31</v>
      </c>
      <c r="M4" s="56" t="s">
        <v>5</v>
      </c>
      <c r="N4" s="55" t="s">
        <v>5</v>
      </c>
      <c r="O4" s="56" t="s">
        <v>31</v>
      </c>
      <c r="P4" s="56" t="s">
        <v>5</v>
      </c>
      <c r="Q4" s="55" t="s">
        <v>5</v>
      </c>
      <c r="R4" s="56" t="s">
        <v>31</v>
      </c>
      <c r="S4" s="56" t="s">
        <v>5</v>
      </c>
      <c r="T4" s="55" t="s">
        <v>5</v>
      </c>
      <c r="U4" s="56" t="s">
        <v>31</v>
      </c>
      <c r="V4" s="56" t="s">
        <v>5</v>
      </c>
      <c r="W4" s="55" t="s">
        <v>5</v>
      </c>
      <c r="X4" s="56" t="s">
        <v>31</v>
      </c>
      <c r="Y4" s="56" t="s">
        <v>5</v>
      </c>
      <c r="Z4" s="55" t="s">
        <v>6</v>
      </c>
      <c r="AA4" s="56" t="s">
        <v>33</v>
      </c>
      <c r="AB4" s="69" t="s">
        <v>6</v>
      </c>
    </row>
    <row r="5" spans="1:28" ht="15.75" thickTop="1" x14ac:dyDescent="0.25">
      <c r="A5" s="70" t="s">
        <v>43</v>
      </c>
      <c r="B5" s="71">
        <v>14.43</v>
      </c>
      <c r="C5" s="72">
        <v>442300000</v>
      </c>
      <c r="D5" s="73">
        <v>33.159999999999997</v>
      </c>
      <c r="E5" s="74">
        <v>15.15</v>
      </c>
      <c r="F5" s="75">
        <v>283000000</v>
      </c>
      <c r="G5" s="71">
        <v>28.93</v>
      </c>
      <c r="H5" s="71">
        <v>16.41</v>
      </c>
      <c r="I5" s="75">
        <v>130000000</v>
      </c>
      <c r="J5" s="71">
        <v>29.43</v>
      </c>
      <c r="K5" s="71">
        <v>16.46</v>
      </c>
      <c r="L5" s="75">
        <v>126500000</v>
      </c>
      <c r="M5" s="71">
        <v>28.52</v>
      </c>
      <c r="N5" s="71">
        <v>15.6</v>
      </c>
      <c r="O5" s="75">
        <v>214700000</v>
      </c>
      <c r="P5" s="71">
        <v>27.38</v>
      </c>
      <c r="Q5" s="71">
        <v>15.5</v>
      </c>
      <c r="R5" s="86">
        <v>227800000</v>
      </c>
      <c r="S5" s="71">
        <v>28.93</v>
      </c>
      <c r="T5" s="71">
        <v>15.72</v>
      </c>
      <c r="U5" s="86">
        <v>199800000</v>
      </c>
      <c r="V5" s="71">
        <v>27.95</v>
      </c>
      <c r="W5" s="71">
        <v>15.42</v>
      </c>
      <c r="X5" s="86">
        <v>239200000</v>
      </c>
      <c r="Y5" s="71">
        <v>27.41</v>
      </c>
      <c r="Z5" s="87">
        <f>AVERAGE(B5,E5,H5,K5,N5,Q5,T5,W5)</f>
        <v>15.58625</v>
      </c>
      <c r="AA5" s="88">
        <f>AVERAGE(C5,F5,I5,L5,O5,R5,U5,X5)</f>
        <v>232912500</v>
      </c>
      <c r="AB5" s="89">
        <f>AVERAGE(D5,G5,J5,M5,P5,S5,V5,Y5)</f>
        <v>28.963749999999997</v>
      </c>
    </row>
    <row r="6" spans="1:28" x14ac:dyDescent="0.25">
      <c r="A6" s="76" t="s">
        <v>11</v>
      </c>
      <c r="B6" s="71">
        <v>18.100000000000001</v>
      </c>
      <c r="C6" s="72">
        <v>45890000</v>
      </c>
      <c r="D6" s="73">
        <v>27.54</v>
      </c>
      <c r="E6" s="74">
        <v>18.399999999999999</v>
      </c>
      <c r="F6" s="75">
        <v>38200000</v>
      </c>
      <c r="G6" s="71">
        <v>34.94</v>
      </c>
      <c r="H6" s="71">
        <v>18</v>
      </c>
      <c r="I6" s="75">
        <v>48790000</v>
      </c>
      <c r="J6" s="71">
        <v>32.71</v>
      </c>
      <c r="K6" s="71">
        <v>18.38</v>
      </c>
      <c r="L6" s="75">
        <v>38790000</v>
      </c>
      <c r="M6" s="71">
        <v>32.5</v>
      </c>
      <c r="N6" s="71">
        <v>19.59</v>
      </c>
      <c r="O6" s="75">
        <v>18310000</v>
      </c>
      <c r="P6" s="71">
        <v>35.53</v>
      </c>
      <c r="Q6" s="71">
        <v>18.29</v>
      </c>
      <c r="R6" s="86">
        <v>40960000</v>
      </c>
      <c r="S6" s="71">
        <v>32.659999999999997</v>
      </c>
      <c r="T6" s="71">
        <v>20.7</v>
      </c>
      <c r="U6" s="86">
        <v>9267000</v>
      </c>
      <c r="V6" s="71">
        <v>32.43</v>
      </c>
      <c r="W6" s="71">
        <v>18.96</v>
      </c>
      <c r="X6" s="86">
        <v>27090000</v>
      </c>
      <c r="Y6" s="71">
        <v>32.590000000000003</v>
      </c>
      <c r="Z6" s="87">
        <f t="shared" ref="Z6:Z11" si="0">AVERAGE(B6,E6,H6,K6,N6,Q6,T6,W6)</f>
        <v>18.802499999999998</v>
      </c>
      <c r="AA6" s="88">
        <f t="shared" ref="AA6:AA11" si="1">AVERAGE(C6,F6,I6,L6,O6,R6,U6,X6)</f>
        <v>33412125</v>
      </c>
      <c r="AB6" s="89">
        <f t="shared" ref="AB6:AB11" si="2">AVERAGE(D6,G6,J6,M6,P6,S6,V6,Y6)</f>
        <v>32.612499999999997</v>
      </c>
    </row>
    <row r="7" spans="1:28" x14ac:dyDescent="0.25">
      <c r="A7" s="76" t="s">
        <v>13</v>
      </c>
      <c r="B7" s="71">
        <v>17.12</v>
      </c>
      <c r="C7" s="72">
        <v>60163.926834293103</v>
      </c>
      <c r="D7" s="73">
        <v>35.06</v>
      </c>
      <c r="E7" s="74">
        <v>17.489999999999998</v>
      </c>
      <c r="F7" s="75">
        <v>46605.681166855597</v>
      </c>
      <c r="G7" s="71">
        <v>34.659999999999997</v>
      </c>
      <c r="H7" s="71">
        <v>17.07</v>
      </c>
      <c r="I7" s="75">
        <v>62051.3314467198</v>
      </c>
      <c r="J7" s="71">
        <v>32.130000000000003</v>
      </c>
      <c r="K7" s="71">
        <v>19.16</v>
      </c>
      <c r="L7" s="75">
        <v>14863.867329302901</v>
      </c>
      <c r="M7" s="71">
        <v>32.229999999999997</v>
      </c>
      <c r="N7" s="74">
        <v>17.36</v>
      </c>
      <c r="O7" s="75">
        <v>50967.860803527503</v>
      </c>
      <c r="P7" s="74">
        <v>30.33</v>
      </c>
      <c r="Q7" s="74">
        <v>18.5</v>
      </c>
      <c r="R7" s="86">
        <v>23272.467347014801</v>
      </c>
      <c r="S7" s="71">
        <v>33.71</v>
      </c>
      <c r="T7" s="74">
        <v>17.88</v>
      </c>
      <c r="U7" s="86">
        <v>35676.2410936823</v>
      </c>
      <c r="V7" s="73">
        <v>34.01</v>
      </c>
      <c r="W7" s="74">
        <v>17.579999999999998</v>
      </c>
      <c r="X7" s="86">
        <v>43750.967837061697</v>
      </c>
      <c r="Y7" s="73">
        <v>31.52</v>
      </c>
      <c r="Z7" s="87">
        <f t="shared" si="0"/>
        <v>17.77</v>
      </c>
      <c r="AA7" s="88">
        <f t="shared" si="1"/>
        <v>42169.042982307212</v>
      </c>
      <c r="AB7" s="89">
        <f t="shared" si="2"/>
        <v>32.956249999999997</v>
      </c>
    </row>
    <row r="8" spans="1:28" x14ac:dyDescent="0.25">
      <c r="A8" s="76" t="s">
        <v>14</v>
      </c>
      <c r="B8" s="74">
        <v>23.86</v>
      </c>
      <c r="C8" s="72">
        <v>589.34491651706901</v>
      </c>
      <c r="D8" s="73">
        <v>34.450000000000003</v>
      </c>
      <c r="E8" s="74">
        <v>23.22</v>
      </c>
      <c r="F8" s="72">
        <v>910.58279681220495</v>
      </c>
      <c r="G8" s="74">
        <v>37.43</v>
      </c>
      <c r="H8" s="74">
        <v>25.53</v>
      </c>
      <c r="I8" s="75">
        <v>186.638243454801</v>
      </c>
      <c r="J8" s="74">
        <v>45</v>
      </c>
      <c r="K8" s="74">
        <v>23.97</v>
      </c>
      <c r="L8" s="75">
        <v>311.35539343219602</v>
      </c>
      <c r="M8" s="65">
        <v>35.17</v>
      </c>
      <c r="N8" s="71">
        <v>22.21</v>
      </c>
      <c r="O8" s="75">
        <v>1828.05971811117</v>
      </c>
      <c r="P8" s="66">
        <v>45</v>
      </c>
      <c r="Q8" s="71">
        <v>25.27</v>
      </c>
      <c r="R8" s="86">
        <v>223.22361767414299</v>
      </c>
      <c r="S8" s="71">
        <v>37.57</v>
      </c>
      <c r="T8" s="71">
        <v>25.86</v>
      </c>
      <c r="U8" s="86">
        <v>148.78431605398401</v>
      </c>
      <c r="V8" s="71">
        <v>45</v>
      </c>
      <c r="W8" s="71">
        <v>24.94</v>
      </c>
      <c r="X8" s="86">
        <v>279.23361397528703</v>
      </c>
      <c r="Y8" s="71">
        <v>33.82</v>
      </c>
      <c r="Z8" s="87">
        <f t="shared" si="0"/>
        <v>24.357500000000002</v>
      </c>
      <c r="AA8" s="88">
        <f t="shared" si="1"/>
        <v>559.65282700385683</v>
      </c>
      <c r="AB8" s="89">
        <f t="shared" si="2"/>
        <v>39.18</v>
      </c>
    </row>
    <row r="9" spans="1:28" x14ac:dyDescent="0.25">
      <c r="A9" s="76" t="s">
        <v>26</v>
      </c>
      <c r="B9" s="74">
        <v>26.48</v>
      </c>
      <c r="C9" s="72">
        <v>97.387932678865894</v>
      </c>
      <c r="D9" s="73">
        <v>45</v>
      </c>
      <c r="E9" s="74">
        <v>25.17</v>
      </c>
      <c r="F9" s="72">
        <v>238.95480189007401</v>
      </c>
      <c r="G9" s="74">
        <v>35.700000000000003</v>
      </c>
      <c r="H9" s="74">
        <v>27.29</v>
      </c>
      <c r="I9" s="75">
        <v>55.891145857119298</v>
      </c>
      <c r="J9" s="74">
        <v>45</v>
      </c>
      <c r="K9" s="71">
        <v>27.91</v>
      </c>
      <c r="L9" s="75">
        <v>36.486775824842901</v>
      </c>
      <c r="M9" s="65">
        <v>45</v>
      </c>
      <c r="N9" s="71">
        <v>25.96</v>
      </c>
      <c r="O9" s="75">
        <v>138.543198202854</v>
      </c>
      <c r="P9" s="66">
        <v>45</v>
      </c>
      <c r="Q9" s="71">
        <v>28.63</v>
      </c>
      <c r="R9" s="86">
        <v>22.143199643233199</v>
      </c>
      <c r="S9" s="71">
        <v>45</v>
      </c>
      <c r="T9" s="71">
        <v>29.11</v>
      </c>
      <c r="U9" s="86">
        <v>15.992076572758</v>
      </c>
      <c r="V9" s="71">
        <v>45</v>
      </c>
      <c r="W9" s="71">
        <v>29.18</v>
      </c>
      <c r="X9" s="86">
        <v>15.1839585155724</v>
      </c>
      <c r="Y9" s="71">
        <v>45</v>
      </c>
      <c r="Z9" s="87">
        <f t="shared" si="0"/>
        <v>27.466250000000002</v>
      </c>
      <c r="AA9" s="88">
        <f t="shared" si="1"/>
        <v>77.572886148164955</v>
      </c>
      <c r="AB9" s="89">
        <f t="shared" si="2"/>
        <v>43.837499999999999</v>
      </c>
    </row>
    <row r="10" spans="1:28" x14ac:dyDescent="0.25">
      <c r="A10" s="76" t="s">
        <v>15</v>
      </c>
      <c r="B10" s="74">
        <v>27.13</v>
      </c>
      <c r="C10" s="72">
        <v>62.357282718884797</v>
      </c>
      <c r="D10" s="73">
        <v>36.97</v>
      </c>
      <c r="E10" s="74">
        <v>25.99</v>
      </c>
      <c r="F10" s="72">
        <v>135.67376669494899</v>
      </c>
      <c r="G10" s="71">
        <v>45</v>
      </c>
      <c r="H10" s="74">
        <v>27.64</v>
      </c>
      <c r="I10" s="75">
        <v>43.919803600522897</v>
      </c>
      <c r="J10" s="74">
        <v>29.47</v>
      </c>
      <c r="K10" s="71">
        <v>28.98</v>
      </c>
      <c r="L10" s="75">
        <v>17.511989513582499</v>
      </c>
      <c r="M10" s="65">
        <v>32.229999999999997</v>
      </c>
      <c r="N10" s="74">
        <v>26.82</v>
      </c>
      <c r="O10" s="75">
        <v>76.932608221050302</v>
      </c>
      <c r="P10" s="66">
        <v>45</v>
      </c>
      <c r="Q10" s="74">
        <v>27.8819317208063</v>
      </c>
      <c r="R10" s="86">
        <v>37.107009977198601</v>
      </c>
      <c r="S10" s="71">
        <v>45</v>
      </c>
      <c r="T10" s="74">
        <v>26.86</v>
      </c>
      <c r="U10" s="86">
        <v>75.0645834421708</v>
      </c>
      <c r="V10" s="74">
        <v>45</v>
      </c>
      <c r="W10" s="74">
        <v>28.37</v>
      </c>
      <c r="X10" s="86">
        <v>26.505414924556099</v>
      </c>
      <c r="Y10" s="74">
        <v>45</v>
      </c>
      <c r="Z10" s="87">
        <f t="shared" si="0"/>
        <v>27.458991465100787</v>
      </c>
      <c r="AA10" s="88">
        <f t="shared" si="1"/>
        <v>59.38405738661438</v>
      </c>
      <c r="AB10" s="89">
        <f t="shared" si="2"/>
        <v>40.458749999999995</v>
      </c>
    </row>
    <row r="11" spans="1:28" x14ac:dyDescent="0.25">
      <c r="A11" s="78" t="s">
        <v>16</v>
      </c>
      <c r="B11" s="79">
        <v>30.65</v>
      </c>
      <c r="C11" s="80">
        <v>5.5562603020692398</v>
      </c>
      <c r="D11" s="81">
        <v>37.659999999999997</v>
      </c>
      <c r="E11" s="79">
        <v>26.92</v>
      </c>
      <c r="F11" s="80">
        <v>71.856520342770807</v>
      </c>
      <c r="G11" s="82">
        <v>45</v>
      </c>
      <c r="H11" s="79">
        <v>30.19</v>
      </c>
      <c r="I11" s="83">
        <v>7.6153345470144798</v>
      </c>
      <c r="J11" s="79">
        <v>45</v>
      </c>
      <c r="K11" s="82">
        <v>31.45</v>
      </c>
      <c r="L11" s="83">
        <v>3.20801132612752</v>
      </c>
      <c r="M11" s="84">
        <v>45</v>
      </c>
      <c r="N11" s="82">
        <v>30.27</v>
      </c>
      <c r="O11" s="83">
        <v>7.2226476794075802</v>
      </c>
      <c r="P11" s="85">
        <v>45</v>
      </c>
      <c r="Q11" s="82">
        <v>29.81</v>
      </c>
      <c r="R11" s="90">
        <v>9.8897781168524102</v>
      </c>
      <c r="S11" s="82">
        <v>45</v>
      </c>
      <c r="T11" s="82">
        <v>30.55</v>
      </c>
      <c r="U11" s="90">
        <v>5.9434704740272499</v>
      </c>
      <c r="V11" s="79">
        <v>45</v>
      </c>
      <c r="W11" s="82">
        <v>28.63</v>
      </c>
      <c r="X11" s="90">
        <v>22.254936103366099</v>
      </c>
      <c r="Y11" s="79">
        <v>45</v>
      </c>
      <c r="Z11" s="91">
        <f t="shared" si="0"/>
        <v>29.808750000000003</v>
      </c>
      <c r="AA11" s="92">
        <f t="shared" si="1"/>
        <v>16.693369861454425</v>
      </c>
      <c r="AB11" s="93">
        <f t="shared" si="2"/>
        <v>44.082499999999996</v>
      </c>
    </row>
    <row r="12" spans="1:28" x14ac:dyDescent="0.25">
      <c r="A12" s="45"/>
      <c r="G12" s="10"/>
      <c r="N12" s="8"/>
    </row>
    <row r="13" spans="1:28" x14ac:dyDescent="0.25">
      <c r="A13" s="12"/>
      <c r="B13" s="9"/>
      <c r="F13" s="8"/>
    </row>
    <row r="14" spans="1:28" x14ac:dyDescent="0.25">
      <c r="A14" s="12"/>
      <c r="B14" s="64"/>
      <c r="F14" s="8"/>
    </row>
    <row r="15" spans="1:28" x14ac:dyDescent="0.25">
      <c r="A15" s="12"/>
      <c r="B15" s="64"/>
    </row>
    <row r="16" spans="1:28" x14ac:dyDescent="0.25">
      <c r="A16" s="16"/>
      <c r="B16" s="9"/>
    </row>
    <row r="17" spans="1:7" x14ac:dyDescent="0.25">
      <c r="A17" s="12"/>
      <c r="B17" s="9"/>
    </row>
    <row r="18" spans="1:7" x14ac:dyDescent="0.25">
      <c r="A18" s="12"/>
      <c r="B18" s="9"/>
      <c r="E18" s="7"/>
      <c r="F18" s="7"/>
      <c r="G18" s="7"/>
    </row>
    <row r="19" spans="1:7" x14ac:dyDescent="0.25">
      <c r="A19" s="12"/>
      <c r="B19" s="9"/>
      <c r="E19" s="7"/>
      <c r="F19" s="7"/>
      <c r="G19" s="7"/>
    </row>
    <row r="20" spans="1:7" x14ac:dyDescent="0.25">
      <c r="A20" s="16"/>
      <c r="B20" s="9"/>
      <c r="E20" s="7"/>
      <c r="F20" s="7"/>
      <c r="G20" s="7"/>
    </row>
    <row r="21" spans="1:7" x14ac:dyDescent="0.25">
      <c r="A21" s="12"/>
      <c r="B21" s="9"/>
    </row>
    <row r="22" spans="1:7" x14ac:dyDescent="0.25">
      <c r="A22" s="12"/>
      <c r="B22" s="9"/>
    </row>
    <row r="23" spans="1:7" x14ac:dyDescent="0.25">
      <c r="A23" s="12"/>
      <c r="B23" s="9"/>
    </row>
    <row r="24" spans="1:7" x14ac:dyDescent="0.25">
      <c r="A24" s="16"/>
      <c r="B24" s="9"/>
    </row>
    <row r="25" spans="1:7" x14ac:dyDescent="0.25">
      <c r="A25" s="12"/>
      <c r="B25" s="9"/>
    </row>
    <row r="26" spans="1:7" x14ac:dyDescent="0.25">
      <c r="A26" s="12"/>
      <c r="B26" s="9"/>
    </row>
    <row r="27" spans="1:7" x14ac:dyDescent="0.25">
      <c r="A27" s="12"/>
      <c r="B27" s="9"/>
    </row>
    <row r="28" spans="1:7" x14ac:dyDescent="0.25">
      <c r="A28" s="16"/>
      <c r="B28" s="9"/>
    </row>
    <row r="29" spans="1:7" x14ac:dyDescent="0.25">
      <c r="A29" s="12"/>
      <c r="B29" s="9"/>
    </row>
    <row r="30" spans="1:7" x14ac:dyDescent="0.25">
      <c r="A30" s="12"/>
      <c r="B30" s="9"/>
    </row>
    <row r="31" spans="1:7" x14ac:dyDescent="0.25">
      <c r="A31" s="12"/>
      <c r="B31" s="9"/>
    </row>
    <row r="32" spans="1:7" x14ac:dyDescent="0.25">
      <c r="A32" s="16"/>
      <c r="B32" s="9"/>
    </row>
    <row r="33" spans="1:2" x14ac:dyDescent="0.25">
      <c r="A33" s="12"/>
      <c r="B33" s="9"/>
    </row>
    <row r="34" spans="1:2" x14ac:dyDescent="0.25">
      <c r="A34" s="12"/>
      <c r="B34" s="9"/>
    </row>
    <row r="35" spans="1:2" x14ac:dyDescent="0.25">
      <c r="A35" s="12"/>
      <c r="B35" s="9"/>
    </row>
    <row r="36" spans="1:2" x14ac:dyDescent="0.25">
      <c r="A36" s="16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</sheetData>
  <mergeCells count="19">
    <mergeCell ref="E3:F3"/>
    <mergeCell ref="H3:I3"/>
    <mergeCell ref="K3:L3"/>
    <mergeCell ref="N3:O3"/>
    <mergeCell ref="Q2:S2"/>
    <mergeCell ref="T2:V2"/>
    <mergeCell ref="W2:Y2"/>
    <mergeCell ref="B1:AB1"/>
    <mergeCell ref="Z2:AB2"/>
    <mergeCell ref="Q3:R3"/>
    <mergeCell ref="T3:U3"/>
    <mergeCell ref="W3:X3"/>
    <mergeCell ref="Z3:AA3"/>
    <mergeCell ref="B2:D2"/>
    <mergeCell ref="E2:G2"/>
    <mergeCell ref="H2:J2"/>
    <mergeCell ref="K2:M2"/>
    <mergeCell ref="N2:P2"/>
    <mergeCell ref="B3:C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Suppl. Table 1</vt:lpstr>
      <vt:lpstr>Suppl. Table 2</vt:lpstr>
      <vt:lpstr>Suppl. Table 3</vt:lpstr>
      <vt:lpstr>Suppl. Table 4</vt:lpstr>
    </vt:vector>
  </TitlesOfParts>
  <Company>Friedrich-Loeffler-Institut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Roszyk, Hanna</dc:creator>
  <cp:lastModifiedBy>Sehl-Ewert, Julia</cp:lastModifiedBy>
  <cp:lastPrinted>2021-10-26T09:18:59Z</cp:lastPrinted>
  <dcterms:created xsi:type="dcterms:W3CDTF">2021-10-26T09:18:36Z</dcterms:created>
  <dcterms:modified xsi:type="dcterms:W3CDTF">2021-11-10T09:04:21Z</dcterms:modified>
</cp:coreProperties>
</file>