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lireza Paper- June\Journal Draft\"/>
    </mc:Choice>
  </mc:AlternateContent>
  <xr:revisionPtr revIDLastSave="0" documentId="13_ncr:1_{2F7DCD2D-58A7-4E5C-96B7-8BAAB39261CD}" xr6:coauthVersionLast="46" xr6:coauthVersionMax="46" xr10:uidLastSave="{00000000-0000-0000-0000-000000000000}"/>
  <bookViews>
    <workbookView xWindow="-108" yWindow="-108" windowWidth="23256" windowHeight="12576" xr2:uid="{AD8C31FF-90F2-47B8-97A3-D7034B4CDC18}"/>
  </bookViews>
  <sheets>
    <sheet name="Water Level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4" i="1" l="1"/>
  <c r="F154" i="1"/>
  <c r="H153" i="1"/>
  <c r="F153" i="1"/>
  <c r="H130" i="1"/>
  <c r="F130" i="1"/>
  <c r="H129" i="1"/>
  <c r="F129" i="1"/>
  <c r="H100" i="1"/>
  <c r="F100" i="1"/>
  <c r="H99" i="1"/>
  <c r="F99" i="1"/>
  <c r="H77" i="1"/>
  <c r="F77" i="1"/>
  <c r="H76" i="1"/>
  <c r="F76" i="1"/>
  <c r="H43" i="1"/>
  <c r="F43" i="1"/>
  <c r="H42" i="1"/>
  <c r="F42" i="1"/>
  <c r="H21" i="1"/>
  <c r="F21" i="1"/>
  <c r="H20" i="1"/>
  <c r="F20" i="1"/>
</calcChain>
</file>

<file path=xl/sharedStrings.xml><?xml version="1.0" encoding="utf-8"?>
<sst xmlns="http://schemas.openxmlformats.org/spreadsheetml/2006/main" count="69" uniqueCount="16">
  <si>
    <t>Year 1995</t>
  </si>
  <si>
    <t>Observation Well</t>
  </si>
  <si>
    <t>Observed Head (m)</t>
  </si>
  <si>
    <t>MODFLOW (m)</t>
  </si>
  <si>
    <t>MODFLOW + Kriging (m)</t>
  </si>
  <si>
    <t>Simulated Head</t>
  </si>
  <si>
    <t>Residuals</t>
  </si>
  <si>
    <t>Mean =</t>
  </si>
  <si>
    <t>St Error=</t>
  </si>
  <si>
    <t>Year 1996</t>
  </si>
  <si>
    <t>Year 1997</t>
  </si>
  <si>
    <t>Year 1998</t>
  </si>
  <si>
    <t>Year 1999</t>
  </si>
  <si>
    <t>Year 2000</t>
  </si>
  <si>
    <t>Table A1: Predicted water head for observation points for the the years 1995 through 2000</t>
  </si>
  <si>
    <t>Table A1: Predicted water head for observation points for the the years 1995 through 2000 (Continued)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</si>
</sst>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right" vertic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B3A17-36C0-4A54-8EBA-AA46F690031F}">
  <dimension ref="A2:K154"/>
  <sheetViews>
    <sheetView tabSelected="1" view="pageBreakPreview" topLeftCell="A61" zoomScale="60" zoomScaleNormal="100" workbookViewId="0">
      <selection activeCell="R112" sqref="R112"/>
    </sheetView>
  </sheetViews>
  <sheetFormatPr defaultRowHeight="14.4" x14ac:dyDescent="0.3"/>
  <cols>
    <col min="3" max="3" width="11.77734375" customWidth="1"/>
    <col min="5" max="5" width="14" customWidth="1"/>
    <col min="7" max="7" width="13.77734375" customWidth="1"/>
  </cols>
  <sheetData>
    <row r="2" spans="1:11" ht="14.4" customHeight="1" x14ac:dyDescent="0.3">
      <c r="A2" s="15" t="s">
        <v>14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4" spans="1:11" x14ac:dyDescent="0.3">
      <c r="C4" s="10" t="s">
        <v>0</v>
      </c>
      <c r="D4" s="10"/>
      <c r="E4" s="10"/>
      <c r="F4" s="10"/>
      <c r="G4" s="10"/>
      <c r="H4" s="10"/>
    </row>
    <row r="5" spans="1:11" x14ac:dyDescent="0.3">
      <c r="C5" s="11" t="s">
        <v>1</v>
      </c>
      <c r="D5" s="13" t="s">
        <v>2</v>
      </c>
      <c r="E5" s="14" t="s">
        <v>3</v>
      </c>
      <c r="F5" s="14"/>
      <c r="G5" s="14" t="s">
        <v>4</v>
      </c>
      <c r="H5" s="14"/>
    </row>
    <row r="6" spans="1:11" x14ac:dyDescent="0.3">
      <c r="C6" s="12"/>
      <c r="D6" s="13"/>
      <c r="E6" s="1" t="s">
        <v>5</v>
      </c>
      <c r="F6" s="1" t="s">
        <v>6</v>
      </c>
      <c r="G6" s="1" t="s">
        <v>5</v>
      </c>
      <c r="H6" s="1" t="s">
        <v>6</v>
      </c>
    </row>
    <row r="7" spans="1:11" x14ac:dyDescent="0.3">
      <c r="C7" s="2">
        <v>1</v>
      </c>
      <c r="D7" s="3">
        <v>787.29840000000002</v>
      </c>
      <c r="E7" s="3">
        <v>804.87926400000003</v>
      </c>
      <c r="F7" s="3">
        <v>-17.580864000000002</v>
      </c>
      <c r="G7" s="3">
        <v>786.01336320000007</v>
      </c>
      <c r="H7" s="3">
        <v>1.2851892</v>
      </c>
    </row>
    <row r="8" spans="1:11" x14ac:dyDescent="0.3">
      <c r="C8" s="2">
        <v>2</v>
      </c>
      <c r="D8" s="3">
        <v>751.9111200000001</v>
      </c>
      <c r="E8" s="3">
        <v>785.57018400000004</v>
      </c>
      <c r="F8" s="3">
        <v>-33.659064000000001</v>
      </c>
      <c r="G8" s="3">
        <v>753.81307200000003</v>
      </c>
      <c r="H8" s="3">
        <v>-1.9019605343999999</v>
      </c>
    </row>
    <row r="9" spans="1:11" x14ac:dyDescent="0.3">
      <c r="C9" s="2">
        <v>3</v>
      </c>
      <c r="D9" s="3">
        <v>750.63095999999996</v>
      </c>
      <c r="E9" s="3">
        <v>784.53995999999995</v>
      </c>
      <c r="F9" s="3">
        <v>-33.908999999999999</v>
      </c>
      <c r="G9" s="3">
        <v>751.58315520000008</v>
      </c>
      <c r="H9" s="3">
        <v>-0.95223482400000004</v>
      </c>
    </row>
    <row r="10" spans="1:11" x14ac:dyDescent="0.3">
      <c r="C10" s="2">
        <v>4</v>
      </c>
      <c r="D10" s="3">
        <v>752.49024000000009</v>
      </c>
      <c r="E10" s="3">
        <v>776.46276</v>
      </c>
      <c r="F10" s="3">
        <v>-23.972520000000003</v>
      </c>
      <c r="G10" s="3">
        <v>751.67337599999996</v>
      </c>
      <c r="H10" s="3">
        <v>0.8167786560000001</v>
      </c>
    </row>
    <row r="11" spans="1:11" x14ac:dyDescent="0.3">
      <c r="C11" s="2">
        <v>5</v>
      </c>
      <c r="D11" s="3">
        <v>741.48695999999995</v>
      </c>
      <c r="E11" s="3">
        <v>776.74012800000003</v>
      </c>
      <c r="F11" s="3">
        <v>-35.253168000000002</v>
      </c>
      <c r="G11" s="3">
        <v>748.60922160000007</v>
      </c>
      <c r="H11" s="3">
        <v>-7.1221314504000004</v>
      </c>
    </row>
    <row r="12" spans="1:11" x14ac:dyDescent="0.3">
      <c r="C12" s="2">
        <v>6</v>
      </c>
      <c r="D12" s="3">
        <v>736.09199999999998</v>
      </c>
      <c r="E12" s="3">
        <v>768.24535200000003</v>
      </c>
      <c r="F12" s="3">
        <v>-32.153351999999998</v>
      </c>
      <c r="G12" s="3">
        <v>742.26633360000005</v>
      </c>
      <c r="H12" s="3">
        <v>-6.1743143976000008</v>
      </c>
    </row>
    <row r="13" spans="1:11" x14ac:dyDescent="0.3">
      <c r="C13" s="2">
        <v>7</v>
      </c>
      <c r="D13" s="3">
        <v>718.10880000000009</v>
      </c>
      <c r="E13" s="3">
        <v>733.06228799999997</v>
      </c>
      <c r="F13" s="3">
        <v>-14.953488000000002</v>
      </c>
      <c r="G13" s="3">
        <v>709.1882184000001</v>
      </c>
      <c r="H13" s="3">
        <v>8.9205502055999997</v>
      </c>
    </row>
    <row r="14" spans="1:11" x14ac:dyDescent="0.3">
      <c r="C14" s="2">
        <v>8</v>
      </c>
      <c r="D14" s="3">
        <v>754.25808000000006</v>
      </c>
      <c r="E14" s="3">
        <v>828.9432240000001</v>
      </c>
      <c r="F14" s="3">
        <v>-74.685144000000008</v>
      </c>
      <c r="G14" s="3">
        <v>724.95796080000002</v>
      </c>
      <c r="H14" s="3">
        <v>29.300174064000004</v>
      </c>
    </row>
    <row r="15" spans="1:11" x14ac:dyDescent="0.3">
      <c r="C15" s="2">
        <v>9</v>
      </c>
      <c r="D15" s="3">
        <v>840.33360000000005</v>
      </c>
      <c r="E15" s="3">
        <v>972.08949600000005</v>
      </c>
      <c r="F15" s="3">
        <v>-131.75589600000001</v>
      </c>
      <c r="G15" s="3">
        <v>839.56916160000014</v>
      </c>
      <c r="H15" s="3">
        <v>0.76450819920000002</v>
      </c>
    </row>
    <row r="16" spans="1:11" x14ac:dyDescent="0.3">
      <c r="C16" s="2">
        <v>10</v>
      </c>
      <c r="D16" s="3">
        <v>893.42975999999999</v>
      </c>
      <c r="E16" s="3">
        <v>954.10629600000004</v>
      </c>
      <c r="F16" s="3">
        <v>-60.676535999999999</v>
      </c>
      <c r="G16" s="3">
        <v>876.14729520000003</v>
      </c>
      <c r="H16" s="3">
        <v>17.2823660448</v>
      </c>
    </row>
    <row r="17" spans="3:8" x14ac:dyDescent="0.3">
      <c r="C17" s="2">
        <v>11</v>
      </c>
      <c r="D17" s="3">
        <v>900.04392000000007</v>
      </c>
      <c r="E17" s="3">
        <v>934.51070400000003</v>
      </c>
      <c r="F17" s="3">
        <v>-34.466784000000004</v>
      </c>
      <c r="G17" s="3">
        <v>880.15968240000007</v>
      </c>
      <c r="H17" s="3">
        <v>19.884312276000003</v>
      </c>
    </row>
    <row r="18" spans="3:8" x14ac:dyDescent="0.3">
      <c r="C18" s="2">
        <v>12</v>
      </c>
      <c r="D18" s="3">
        <v>650.19935999999996</v>
      </c>
      <c r="E18" s="3">
        <v>700.17741600000011</v>
      </c>
      <c r="F18" s="3">
        <v>-49.978056000000002</v>
      </c>
      <c r="G18" s="3">
        <v>645.14577599999996</v>
      </c>
      <c r="H18" s="3">
        <v>5.0534639087999995</v>
      </c>
    </row>
    <row r="19" spans="3:8" x14ac:dyDescent="0.3">
      <c r="C19" s="2">
        <v>13</v>
      </c>
      <c r="D19" s="3">
        <v>586.70952000000011</v>
      </c>
      <c r="E19" s="3">
        <v>608.51796000000002</v>
      </c>
      <c r="F19" s="3">
        <v>-21.808440000000001</v>
      </c>
      <c r="G19" s="3">
        <v>588.00034800000003</v>
      </c>
      <c r="H19" s="3">
        <v>-1.2907319880000001</v>
      </c>
    </row>
    <row r="20" spans="3:8" x14ac:dyDescent="0.3">
      <c r="C20" s="4"/>
      <c r="D20" s="4"/>
      <c r="E20" s="5" t="s">
        <v>7</v>
      </c>
      <c r="F20" s="6">
        <f xml:space="preserve"> AVERAGE(F7:F19)</f>
        <v>-43.450177846153856</v>
      </c>
      <c r="G20" s="6"/>
      <c r="H20" s="6">
        <f t="shared" ref="H20" si="0" xml:space="preserve"> AVERAGE(H7:H19)</f>
        <v>5.0666130276923083</v>
      </c>
    </row>
    <row r="21" spans="3:8" x14ac:dyDescent="0.3">
      <c r="C21" s="4"/>
      <c r="D21" s="4"/>
      <c r="E21" s="5" t="s">
        <v>8</v>
      </c>
      <c r="F21" s="6">
        <f>STDEV(F7:F19)/SQRT(COUNT(F7:F19))</f>
        <v>8.7355451577266496</v>
      </c>
      <c r="G21" s="6"/>
      <c r="H21" s="6">
        <f t="shared" ref="H21" si="1">STDEV(H7:H19)/SQRT(COUNT(H7:H19))</f>
        <v>3.019066554459235</v>
      </c>
    </row>
    <row r="25" spans="3:8" x14ac:dyDescent="0.3">
      <c r="C25" s="10" t="s">
        <v>9</v>
      </c>
      <c r="D25" s="10"/>
      <c r="E25" s="10"/>
      <c r="F25" s="10"/>
      <c r="G25" s="10"/>
      <c r="H25" s="10"/>
    </row>
    <row r="26" spans="3:8" x14ac:dyDescent="0.3">
      <c r="C26" s="11" t="s">
        <v>1</v>
      </c>
      <c r="D26" s="13" t="s">
        <v>2</v>
      </c>
      <c r="E26" s="14" t="s">
        <v>3</v>
      </c>
      <c r="F26" s="14"/>
      <c r="G26" s="14" t="s">
        <v>4</v>
      </c>
      <c r="H26" s="14"/>
    </row>
    <row r="27" spans="3:8" x14ac:dyDescent="0.3">
      <c r="C27" s="12"/>
      <c r="D27" s="13"/>
      <c r="E27" s="1" t="s">
        <v>5</v>
      </c>
      <c r="F27" s="1" t="s">
        <v>6</v>
      </c>
      <c r="G27" s="1" t="s">
        <v>5</v>
      </c>
      <c r="H27" s="1" t="s">
        <v>6</v>
      </c>
    </row>
    <row r="28" spans="3:8" x14ac:dyDescent="0.3">
      <c r="C28" s="2">
        <v>1</v>
      </c>
      <c r="D28" s="3">
        <v>641.62533600000006</v>
      </c>
      <c r="E28" s="3">
        <v>653.53387199999997</v>
      </c>
      <c r="F28" s="3">
        <v>-11.908536000000002</v>
      </c>
      <c r="G28" s="3">
        <v>622.44884400000001</v>
      </c>
      <c r="H28" s="3">
        <v>19.176550323480001</v>
      </c>
    </row>
    <row r="29" spans="3:8" x14ac:dyDescent="0.3">
      <c r="C29" s="2">
        <v>2</v>
      </c>
      <c r="D29" s="3">
        <v>642.33064320000005</v>
      </c>
      <c r="E29" s="3">
        <v>682.44720000000007</v>
      </c>
      <c r="F29" s="3">
        <v>-40.116495840000006</v>
      </c>
      <c r="G29" s="3">
        <v>635.72897999999998</v>
      </c>
      <c r="H29" s="3">
        <v>6.6017260924320009</v>
      </c>
    </row>
    <row r="30" spans="3:8" x14ac:dyDescent="0.3">
      <c r="C30" s="2">
        <v>3</v>
      </c>
      <c r="D30" s="3">
        <v>718.24595999999997</v>
      </c>
      <c r="E30" s="3">
        <v>756.93727200000001</v>
      </c>
      <c r="F30" s="3">
        <v>-38.691312000000003</v>
      </c>
      <c r="G30" s="3">
        <v>714.84164880000003</v>
      </c>
      <c r="H30" s="3">
        <v>3.4043603886240001</v>
      </c>
    </row>
    <row r="31" spans="3:8" x14ac:dyDescent="0.3">
      <c r="C31" s="2">
        <v>4</v>
      </c>
      <c r="D31" s="3">
        <v>1056.031416</v>
      </c>
      <c r="E31" s="3">
        <v>995.07446400000003</v>
      </c>
      <c r="F31" s="3">
        <v>60.956952000000008</v>
      </c>
      <c r="G31" s="3">
        <v>1035.3592704</v>
      </c>
      <c r="H31" s="3">
        <v>20.672252792064</v>
      </c>
    </row>
    <row r="32" spans="3:8" x14ac:dyDescent="0.3">
      <c r="C32" s="2">
        <v>5</v>
      </c>
      <c r="D32" s="3">
        <v>878.25072000000011</v>
      </c>
      <c r="E32" s="3">
        <v>993.51084000000014</v>
      </c>
      <c r="F32" s="3">
        <v>-115.26012</v>
      </c>
      <c r="G32" s="3">
        <v>850.39443840000001</v>
      </c>
      <c r="H32" s="3">
        <v>27.856279219512</v>
      </c>
    </row>
    <row r="33" spans="3:8" x14ac:dyDescent="0.3">
      <c r="C33" s="2">
        <v>6</v>
      </c>
      <c r="D33" s="3">
        <v>842.77200000000005</v>
      </c>
      <c r="E33" s="3">
        <v>980.913456</v>
      </c>
      <c r="F33" s="3">
        <v>-138.14145600000001</v>
      </c>
      <c r="G33" s="3">
        <v>849.65377440000009</v>
      </c>
      <c r="H33" s="3">
        <v>-6.8818307300880006</v>
      </c>
    </row>
    <row r="34" spans="3:8" x14ac:dyDescent="0.3">
      <c r="C34" s="2">
        <v>7</v>
      </c>
      <c r="D34" s="3">
        <v>609.31043999999997</v>
      </c>
      <c r="E34" s="3">
        <v>680.04842400000007</v>
      </c>
      <c r="F34" s="3">
        <v>-70.737984000000012</v>
      </c>
      <c r="G34" s="3">
        <v>579.54672000000005</v>
      </c>
      <c r="H34" s="3">
        <v>29.763844270008001</v>
      </c>
    </row>
    <row r="35" spans="3:8" x14ac:dyDescent="0.3">
      <c r="C35" s="2">
        <v>8</v>
      </c>
      <c r="D35" s="3">
        <v>586.75524000000007</v>
      </c>
      <c r="E35" s="3">
        <v>608.359464</v>
      </c>
      <c r="F35" s="3">
        <v>-21.604223999999999</v>
      </c>
      <c r="G35" s="3">
        <v>576.11467200000004</v>
      </c>
      <c r="H35" s="3">
        <v>10.640696177544001</v>
      </c>
    </row>
    <row r="36" spans="3:8" x14ac:dyDescent="0.3">
      <c r="C36" s="2">
        <v>9</v>
      </c>
      <c r="D36" s="3">
        <v>677.63135999999997</v>
      </c>
      <c r="E36" s="3">
        <v>736.28097600000001</v>
      </c>
      <c r="F36" s="3">
        <v>-58.649616000000002</v>
      </c>
      <c r="G36" s="3">
        <v>690.27202560000001</v>
      </c>
      <c r="H36" s="3">
        <v>-12.640754561976001</v>
      </c>
    </row>
    <row r="37" spans="3:8" x14ac:dyDescent="0.3">
      <c r="C37" s="2">
        <v>10</v>
      </c>
      <c r="D37" s="3">
        <v>618.94212000000005</v>
      </c>
      <c r="E37" s="3">
        <v>663.76600800000006</v>
      </c>
      <c r="F37" s="3">
        <v>-44.823888000000004</v>
      </c>
      <c r="G37" s="3">
        <v>618.94547280000006</v>
      </c>
      <c r="H37" s="3">
        <v>-3.4423959600000005E-3</v>
      </c>
    </row>
    <row r="38" spans="3:8" x14ac:dyDescent="0.3">
      <c r="C38" s="2">
        <v>11</v>
      </c>
      <c r="D38" s="3">
        <v>652.69872000000009</v>
      </c>
      <c r="E38" s="3">
        <v>602.351856</v>
      </c>
      <c r="F38" s="3">
        <v>50.346864000000004</v>
      </c>
      <c r="G38" s="3">
        <v>600.63979440000003</v>
      </c>
      <c r="H38" s="3">
        <v>52.058842060416005</v>
      </c>
    </row>
    <row r="39" spans="3:8" x14ac:dyDescent="0.3">
      <c r="C39" s="2">
        <v>12</v>
      </c>
      <c r="D39" s="3">
        <v>599.7549600000001</v>
      </c>
      <c r="E39" s="3">
        <v>597.033096</v>
      </c>
      <c r="F39" s="3">
        <v>2.7218640000000001</v>
      </c>
      <c r="G39" s="3">
        <v>610.97891519999996</v>
      </c>
      <c r="H39" s="3">
        <v>-11.224102195896</v>
      </c>
    </row>
    <row r="40" spans="3:8" x14ac:dyDescent="0.3">
      <c r="C40" s="2">
        <v>13</v>
      </c>
      <c r="D40" s="3">
        <v>612.64800000000002</v>
      </c>
      <c r="E40" s="3">
        <v>628.36044000000004</v>
      </c>
      <c r="F40" s="3">
        <v>-15.712439999999999</v>
      </c>
      <c r="G40" s="3">
        <v>612.18714240000008</v>
      </c>
      <c r="H40" s="3">
        <v>0.46094023737600004</v>
      </c>
    </row>
    <row r="41" spans="3:8" x14ac:dyDescent="0.3">
      <c r="C41" s="2">
        <v>14</v>
      </c>
      <c r="D41" s="3">
        <v>629.62536</v>
      </c>
      <c r="E41" s="3">
        <v>628.00382400000001</v>
      </c>
      <c r="F41" s="3">
        <v>1.6215360000000001</v>
      </c>
      <c r="G41" s="3">
        <v>650.12864639999998</v>
      </c>
      <c r="H41" s="3">
        <v>-20.503334451720004</v>
      </c>
    </row>
    <row r="42" spans="3:8" x14ac:dyDescent="0.3">
      <c r="C42" s="4"/>
      <c r="D42" s="4"/>
      <c r="E42" s="5" t="s">
        <v>7</v>
      </c>
      <c r="F42" s="6">
        <f>AVERAGE(F28:F41)</f>
        <v>-31.428489702857146</v>
      </c>
      <c r="G42" s="6"/>
      <c r="H42" s="6">
        <f t="shared" ref="H42" si="2">AVERAGE(H28:H41)</f>
        <v>8.5272876589868591</v>
      </c>
    </row>
    <row r="43" spans="3:8" x14ac:dyDescent="0.3">
      <c r="C43" s="4"/>
      <c r="D43" s="4"/>
      <c r="E43" s="5" t="s">
        <v>8</v>
      </c>
      <c r="F43" s="6">
        <f>STDEV(F28:F41)/SQRT(COUNT(F28:F41))</f>
        <v>14.678731789240937</v>
      </c>
      <c r="G43" s="6"/>
      <c r="H43" s="6">
        <f t="shared" ref="H43" si="3">STDEV(H28:H41)/SQRT(COUNT(H28:H41))</f>
        <v>5.2786027738801797</v>
      </c>
    </row>
    <row r="55" spans="1:10" x14ac:dyDescent="0.3">
      <c r="A55" s="16" t="s">
        <v>15</v>
      </c>
      <c r="B55" s="16"/>
      <c r="C55" s="16"/>
      <c r="D55" s="16"/>
      <c r="E55" s="16"/>
      <c r="F55" s="16"/>
      <c r="G55" s="16"/>
      <c r="H55" s="16"/>
      <c r="I55" s="16"/>
      <c r="J55" s="16"/>
    </row>
    <row r="56" spans="1:10" x14ac:dyDescent="0.3">
      <c r="C56" s="14" t="s">
        <v>10</v>
      </c>
      <c r="D56" s="14"/>
      <c r="E56" s="14"/>
      <c r="F56" s="14"/>
      <c r="G56" s="14"/>
      <c r="H56" s="14"/>
    </row>
    <row r="57" spans="1:10" x14ac:dyDescent="0.3">
      <c r="C57" s="11" t="s">
        <v>1</v>
      </c>
      <c r="D57" s="13" t="s">
        <v>2</v>
      </c>
      <c r="E57" s="14" t="s">
        <v>3</v>
      </c>
      <c r="F57" s="14"/>
      <c r="G57" s="14" t="s">
        <v>4</v>
      </c>
      <c r="H57" s="14"/>
    </row>
    <row r="58" spans="1:10" x14ac:dyDescent="0.3">
      <c r="C58" s="12"/>
      <c r="D58" s="13"/>
      <c r="E58" s="1" t="s">
        <v>5</v>
      </c>
      <c r="F58" s="1" t="s">
        <v>6</v>
      </c>
      <c r="G58" s="1" t="s">
        <v>5</v>
      </c>
      <c r="H58" s="1" t="s">
        <v>6</v>
      </c>
    </row>
    <row r="59" spans="1:10" x14ac:dyDescent="0.3">
      <c r="C59" s="2">
        <v>1</v>
      </c>
      <c r="D59" s="3">
        <v>630.98781600000007</v>
      </c>
      <c r="E59" s="3">
        <v>649.35201600000005</v>
      </c>
      <c r="F59" s="3">
        <v>-18.3642</v>
      </c>
      <c r="G59" s="3">
        <v>642.09564239999997</v>
      </c>
      <c r="H59" s="3">
        <v>-11.107931281679999</v>
      </c>
    </row>
    <row r="60" spans="1:10" x14ac:dyDescent="0.3">
      <c r="C60" s="2">
        <v>2</v>
      </c>
      <c r="D60" s="3">
        <v>593.32367999999997</v>
      </c>
      <c r="E60" s="3">
        <v>595.08847200000002</v>
      </c>
      <c r="F60" s="3">
        <v>-1.7647920000000001</v>
      </c>
      <c r="G60" s="3">
        <v>611.8027896000001</v>
      </c>
      <c r="H60" s="3">
        <v>-18.479192688480001</v>
      </c>
    </row>
    <row r="61" spans="1:10" x14ac:dyDescent="0.3">
      <c r="C61" s="2">
        <v>3</v>
      </c>
      <c r="D61" s="3">
        <v>615.84840000000008</v>
      </c>
      <c r="E61" s="3">
        <v>656.70988799999998</v>
      </c>
      <c r="F61" s="3">
        <v>-40.861488000000001</v>
      </c>
      <c r="G61" s="3">
        <v>622.67470079999998</v>
      </c>
      <c r="H61" s="3">
        <v>-6.8262050013600009</v>
      </c>
    </row>
    <row r="62" spans="1:10" x14ac:dyDescent="0.3">
      <c r="C62" s="2">
        <v>4</v>
      </c>
      <c r="D62" s="3">
        <v>776.32560000000001</v>
      </c>
      <c r="E62" s="3">
        <v>804.45559200000002</v>
      </c>
      <c r="F62" s="3">
        <v>-28.129992000000005</v>
      </c>
      <c r="G62" s="3">
        <v>779.45955360000005</v>
      </c>
      <c r="H62" s="3">
        <v>-3.1338712125599999</v>
      </c>
    </row>
    <row r="63" spans="1:10" x14ac:dyDescent="0.3">
      <c r="C63" s="2">
        <v>5</v>
      </c>
      <c r="D63" s="3">
        <v>772.88135999999997</v>
      </c>
      <c r="E63" s="3">
        <v>801.68191200000001</v>
      </c>
      <c r="F63" s="3">
        <v>-28.800552</v>
      </c>
      <c r="G63" s="3">
        <v>772.58905679999998</v>
      </c>
      <c r="H63" s="3">
        <v>0.29224431264</v>
      </c>
    </row>
    <row r="64" spans="1:10" x14ac:dyDescent="0.3">
      <c r="C64" s="2">
        <v>6</v>
      </c>
      <c r="D64" s="3">
        <v>771.47928000000002</v>
      </c>
      <c r="E64" s="3">
        <v>801.68191200000001</v>
      </c>
      <c r="F64" s="3">
        <v>-30.202632000000001</v>
      </c>
      <c r="G64" s="3">
        <v>773.4184176</v>
      </c>
      <c r="H64" s="3">
        <v>-1.93918274088</v>
      </c>
    </row>
    <row r="65" spans="3:8" x14ac:dyDescent="0.3">
      <c r="C65" s="2">
        <v>7</v>
      </c>
      <c r="D65" s="3">
        <v>926.50055999999995</v>
      </c>
      <c r="E65" s="3">
        <v>933.416472</v>
      </c>
      <c r="F65" s="3">
        <v>-6.9159120000000005</v>
      </c>
      <c r="G65" s="3">
        <v>927.22080240000003</v>
      </c>
      <c r="H65" s="3">
        <v>-0.72038260799999998</v>
      </c>
    </row>
    <row r="66" spans="3:8" x14ac:dyDescent="0.3">
      <c r="C66" s="2">
        <v>8</v>
      </c>
      <c r="D66" s="3">
        <v>879.3114240000001</v>
      </c>
      <c r="E66" s="3">
        <v>912.16581600000006</v>
      </c>
      <c r="F66" s="3">
        <v>-32.854392000000004</v>
      </c>
      <c r="G66" s="3">
        <v>856.02135120000003</v>
      </c>
      <c r="H66" s="3">
        <v>23.290181004000001</v>
      </c>
    </row>
    <row r="67" spans="3:8" x14ac:dyDescent="0.3">
      <c r="C67" s="2">
        <v>9</v>
      </c>
      <c r="D67" s="3">
        <v>932.04792000000009</v>
      </c>
      <c r="E67" s="3">
        <v>938.74742400000014</v>
      </c>
      <c r="F67" s="3">
        <v>-6.6995040000000001</v>
      </c>
      <c r="G67" s="3">
        <v>906.1554648</v>
      </c>
      <c r="H67" s="3">
        <v>25.892457790800002</v>
      </c>
    </row>
    <row r="68" spans="3:8" x14ac:dyDescent="0.3">
      <c r="C68" s="2">
        <v>10</v>
      </c>
      <c r="D68" s="3">
        <v>906.84096</v>
      </c>
      <c r="E68" s="3">
        <v>927.23817600000007</v>
      </c>
      <c r="F68" s="3">
        <v>-20.397216</v>
      </c>
      <c r="G68" s="3">
        <v>895.11469440000008</v>
      </c>
      <c r="H68" s="3">
        <v>11.726316227280002</v>
      </c>
    </row>
    <row r="69" spans="3:8" x14ac:dyDescent="0.3">
      <c r="C69" s="2">
        <v>11</v>
      </c>
      <c r="D69" s="3">
        <v>668.09112000000005</v>
      </c>
      <c r="E69" s="3">
        <v>724.68028800000002</v>
      </c>
      <c r="F69" s="3">
        <v>-56.589168000000001</v>
      </c>
      <c r="G69" s="3">
        <v>668.88207599999998</v>
      </c>
      <c r="H69" s="3">
        <v>-0.79089013271999997</v>
      </c>
    </row>
    <row r="70" spans="3:8" x14ac:dyDescent="0.3">
      <c r="C70" s="2">
        <v>12</v>
      </c>
      <c r="D70" s="3">
        <v>614.20248000000004</v>
      </c>
      <c r="E70" s="3">
        <v>696.550296</v>
      </c>
      <c r="F70" s="3">
        <v>-82.347816000000009</v>
      </c>
      <c r="G70" s="3">
        <v>628.34215199999994</v>
      </c>
      <c r="H70" s="3">
        <v>-14.139774687120001</v>
      </c>
    </row>
    <row r="71" spans="3:8" x14ac:dyDescent="0.3">
      <c r="C71" s="2">
        <v>13</v>
      </c>
      <c r="D71" s="3">
        <v>520.20825600000001</v>
      </c>
      <c r="E71" s="3">
        <v>529.03221600000006</v>
      </c>
      <c r="F71" s="3">
        <v>-8.8239599999999996</v>
      </c>
      <c r="G71" s="3">
        <v>497.93591040000001</v>
      </c>
      <c r="H71" s="3">
        <v>22.272225630719998</v>
      </c>
    </row>
    <row r="72" spans="3:8" x14ac:dyDescent="0.3">
      <c r="C72" s="2">
        <v>14</v>
      </c>
      <c r="D72" s="3">
        <v>660.56255999999996</v>
      </c>
      <c r="E72" s="3">
        <v>697.11722400000008</v>
      </c>
      <c r="F72" s="3">
        <v>-36.554664000000002</v>
      </c>
      <c r="G72" s="3">
        <v>652.22963279999999</v>
      </c>
      <c r="H72" s="3">
        <v>8.3329681956000012</v>
      </c>
    </row>
    <row r="73" spans="3:8" x14ac:dyDescent="0.3">
      <c r="C73" s="2">
        <v>15</v>
      </c>
      <c r="D73" s="3">
        <v>659.0995200000001</v>
      </c>
      <c r="E73" s="3">
        <v>652.43659200000002</v>
      </c>
      <c r="F73" s="3">
        <v>6.662928</v>
      </c>
      <c r="G73" s="3">
        <v>659.14920240000004</v>
      </c>
      <c r="H73" s="3">
        <v>-4.9807611840000002E-2</v>
      </c>
    </row>
    <row r="74" spans="3:8" x14ac:dyDescent="0.3">
      <c r="C74" s="2">
        <v>16</v>
      </c>
      <c r="D74" s="3">
        <v>336.02676000000002</v>
      </c>
      <c r="E74" s="3">
        <v>319.79311200000001</v>
      </c>
      <c r="F74" s="3">
        <v>16.233647999999999</v>
      </c>
      <c r="G74" s="3">
        <v>315.42288960000002</v>
      </c>
      <c r="H74" s="3">
        <v>20.603901581039999</v>
      </c>
    </row>
    <row r="75" spans="3:8" x14ac:dyDescent="0.3">
      <c r="C75" s="2">
        <v>17</v>
      </c>
      <c r="D75" s="3">
        <v>346.75572000000005</v>
      </c>
      <c r="E75" s="3">
        <v>388.98880800000001</v>
      </c>
      <c r="F75" s="3">
        <v>-42.233088000000002</v>
      </c>
      <c r="G75" s="3">
        <v>308.04794879999997</v>
      </c>
      <c r="H75" s="3">
        <v>38.707804026960005</v>
      </c>
    </row>
    <row r="76" spans="3:8" x14ac:dyDescent="0.3">
      <c r="C76" s="4"/>
      <c r="D76" s="4"/>
      <c r="E76" s="5" t="s">
        <v>7</v>
      </c>
      <c r="F76" s="6">
        <f>AVERAGE(F59:F75)</f>
        <v>-24.626047058823527</v>
      </c>
      <c r="G76" s="6"/>
      <c r="H76" s="6">
        <f t="shared" ref="H76" si="4">AVERAGE(H59:H75)</f>
        <v>5.5253447531999997</v>
      </c>
    </row>
    <row r="77" spans="3:8" x14ac:dyDescent="0.3">
      <c r="C77" s="4"/>
      <c r="D77" s="4"/>
      <c r="E77" s="5" t="s">
        <v>8</v>
      </c>
      <c r="F77" s="6">
        <f>STDEV(F59:F75)/SQRT(COUNT(F59:F75))</f>
        <v>5.8507171118048085</v>
      </c>
      <c r="G77" s="6"/>
      <c r="H77" s="6">
        <f t="shared" ref="H77" si="5">STDEV(H59:H75)/SQRT(COUNT(H59:H75))</f>
        <v>3.8567521855608038</v>
      </c>
    </row>
    <row r="81" spans="3:8" x14ac:dyDescent="0.3">
      <c r="C81" s="14" t="s">
        <v>11</v>
      </c>
      <c r="D81" s="14"/>
      <c r="E81" s="14"/>
      <c r="F81" s="14"/>
      <c r="G81" s="14"/>
      <c r="H81" s="14"/>
    </row>
    <row r="82" spans="3:8" x14ac:dyDescent="0.3">
      <c r="C82" s="7" t="s">
        <v>1</v>
      </c>
      <c r="D82" s="13" t="s">
        <v>2</v>
      </c>
      <c r="E82" s="14" t="s">
        <v>3</v>
      </c>
      <c r="F82" s="14"/>
      <c r="G82" s="14" t="s">
        <v>4</v>
      </c>
      <c r="H82" s="14"/>
    </row>
    <row r="83" spans="3:8" x14ac:dyDescent="0.3">
      <c r="C83" s="8"/>
      <c r="D83" s="13"/>
      <c r="E83" s="1" t="s">
        <v>5</v>
      </c>
      <c r="F83" s="1" t="s">
        <v>6</v>
      </c>
      <c r="G83" s="1" t="s">
        <v>5</v>
      </c>
      <c r="H83" s="1" t="s">
        <v>6</v>
      </c>
    </row>
    <row r="84" spans="3:8" x14ac:dyDescent="0.3">
      <c r="C84" s="2">
        <v>1</v>
      </c>
      <c r="D84" s="3">
        <v>762.09144000000015</v>
      </c>
      <c r="E84" s="3">
        <v>779.07794400000012</v>
      </c>
      <c r="F84" s="3">
        <v>-16.986504</v>
      </c>
      <c r="G84" s="3">
        <v>761.3401080000001</v>
      </c>
      <c r="H84" s="3">
        <v>0.7513691856000001</v>
      </c>
    </row>
    <row r="85" spans="3:8" x14ac:dyDescent="0.3">
      <c r="C85" s="2">
        <v>2</v>
      </c>
      <c r="D85" s="3">
        <v>765.50520000000006</v>
      </c>
      <c r="E85" s="3">
        <v>796.87521600000002</v>
      </c>
      <c r="F85" s="3">
        <v>-31.370016000000003</v>
      </c>
      <c r="G85" s="3">
        <v>772.53388800000005</v>
      </c>
      <c r="H85" s="3">
        <v>-7.0287760872000007</v>
      </c>
    </row>
    <row r="86" spans="3:8" x14ac:dyDescent="0.3">
      <c r="C86" s="2">
        <v>3</v>
      </c>
      <c r="D86" s="3">
        <v>770.62584000000004</v>
      </c>
      <c r="E86" s="3">
        <v>792.64764000000014</v>
      </c>
      <c r="F86" s="3">
        <v>-22.021800000000002</v>
      </c>
      <c r="G86" s="3">
        <v>769.22101680000003</v>
      </c>
      <c r="H86" s="3">
        <v>1.4049585312000001</v>
      </c>
    </row>
    <row r="87" spans="3:8" x14ac:dyDescent="0.3">
      <c r="C87" s="2">
        <v>4</v>
      </c>
      <c r="D87" s="3">
        <v>769.10184000000004</v>
      </c>
      <c r="E87" s="3">
        <v>800.34079200000008</v>
      </c>
      <c r="F87" s="3">
        <v>-31.238952000000001</v>
      </c>
      <c r="G87" s="3">
        <v>775.5465312</v>
      </c>
      <c r="H87" s="3">
        <v>-6.4446585864000001</v>
      </c>
    </row>
    <row r="88" spans="3:8" x14ac:dyDescent="0.3">
      <c r="C88" s="2">
        <v>5</v>
      </c>
      <c r="D88" s="3">
        <v>810.21935999999994</v>
      </c>
      <c r="E88" s="3">
        <v>944.70626400000003</v>
      </c>
      <c r="F88" s="3">
        <v>-134.48690400000001</v>
      </c>
      <c r="G88" s="3">
        <v>897.48725760000013</v>
      </c>
      <c r="H88" s="3">
        <v>-87.267846698399993</v>
      </c>
    </row>
    <row r="89" spans="3:8" x14ac:dyDescent="0.3">
      <c r="C89" s="2">
        <v>6</v>
      </c>
      <c r="D89" s="3">
        <v>846.49055999999996</v>
      </c>
      <c r="E89" s="3">
        <v>911.56231200000002</v>
      </c>
      <c r="F89" s="3">
        <v>-65.071752000000004</v>
      </c>
      <c r="G89" s="3">
        <v>835.29495120000001</v>
      </c>
      <c r="H89" s="3">
        <v>11.195588073600002</v>
      </c>
    </row>
    <row r="90" spans="3:8" x14ac:dyDescent="0.3">
      <c r="C90" s="2">
        <v>7</v>
      </c>
      <c r="D90" s="3">
        <v>890.94564000000014</v>
      </c>
      <c r="E90" s="3">
        <v>919.36214400000006</v>
      </c>
      <c r="F90" s="3">
        <v>-28.416504000000003</v>
      </c>
      <c r="G90" s="3">
        <v>874.33190640000009</v>
      </c>
      <c r="H90" s="3">
        <v>16.613612594399999</v>
      </c>
    </row>
    <row r="91" spans="3:8" x14ac:dyDescent="0.3">
      <c r="C91" s="2">
        <v>8</v>
      </c>
      <c r="D91" s="3">
        <v>656.52395999999999</v>
      </c>
      <c r="E91" s="3">
        <v>719.70290399999999</v>
      </c>
      <c r="F91" s="3">
        <v>-63.178944000000001</v>
      </c>
      <c r="G91" s="3">
        <v>656.21915999999999</v>
      </c>
      <c r="H91" s="3">
        <v>0.30492070080000006</v>
      </c>
    </row>
    <row r="92" spans="3:8" x14ac:dyDescent="0.3">
      <c r="C92" s="2">
        <v>9</v>
      </c>
      <c r="D92" s="3">
        <v>645.61212</v>
      </c>
      <c r="E92" s="3">
        <v>687.1106400000001</v>
      </c>
      <c r="F92" s="3">
        <v>-41.498520000000006</v>
      </c>
      <c r="G92" s="3">
        <v>634.3869456000001</v>
      </c>
      <c r="H92" s="3">
        <v>11.225289614400001</v>
      </c>
    </row>
    <row r="93" spans="3:8" x14ac:dyDescent="0.3">
      <c r="C93" s="2">
        <v>10</v>
      </c>
      <c r="D93" s="3">
        <v>646.71854400000007</v>
      </c>
      <c r="E93" s="3">
        <v>701.59168799999998</v>
      </c>
      <c r="F93" s="3">
        <v>-54.873144000000003</v>
      </c>
      <c r="G93" s="3">
        <v>650.83364879999999</v>
      </c>
      <c r="H93" s="3">
        <v>-4.1150609088000003</v>
      </c>
    </row>
    <row r="94" spans="3:8" x14ac:dyDescent="0.3">
      <c r="C94" s="2">
        <v>11</v>
      </c>
      <c r="D94" s="3">
        <v>642.88720799999999</v>
      </c>
      <c r="E94" s="3">
        <v>694.81903200000011</v>
      </c>
      <c r="F94" s="3">
        <v>-51.931823999999999</v>
      </c>
      <c r="G94" s="3">
        <v>648.43060560000004</v>
      </c>
      <c r="H94" s="3">
        <v>-5.5434881256000006</v>
      </c>
    </row>
    <row r="95" spans="3:8" x14ac:dyDescent="0.3">
      <c r="C95" s="2">
        <v>12</v>
      </c>
      <c r="D95" s="3">
        <v>609.08184000000006</v>
      </c>
      <c r="E95" s="3">
        <v>667.50285599999995</v>
      </c>
      <c r="F95" s="3">
        <v>-58.421016000000002</v>
      </c>
      <c r="G95" s="3">
        <v>607.49413679999998</v>
      </c>
      <c r="H95" s="3">
        <v>1.5875815848000001</v>
      </c>
    </row>
    <row r="96" spans="3:8" x14ac:dyDescent="0.3">
      <c r="C96" s="2">
        <v>13</v>
      </c>
      <c r="D96" s="3">
        <v>622.86489600000004</v>
      </c>
      <c r="E96" s="3">
        <v>623.45316000000003</v>
      </c>
      <c r="F96" s="3">
        <v>-0.58826400000000001</v>
      </c>
      <c r="G96" s="3">
        <v>613.32709440000008</v>
      </c>
      <c r="H96" s="3">
        <v>9.5376610872000001</v>
      </c>
    </row>
    <row r="97" spans="1:10" x14ac:dyDescent="0.3">
      <c r="C97" s="2">
        <v>14</v>
      </c>
      <c r="D97" s="3">
        <v>666.23184000000003</v>
      </c>
      <c r="E97" s="3">
        <v>604.20808799999998</v>
      </c>
      <c r="F97" s="3">
        <v>62.023752000000009</v>
      </c>
      <c r="G97" s="3">
        <v>593.35080720000008</v>
      </c>
      <c r="H97" s="3">
        <v>72.881137041600013</v>
      </c>
    </row>
    <row r="98" spans="1:10" x14ac:dyDescent="0.3">
      <c r="C98" s="2">
        <v>15</v>
      </c>
      <c r="D98" s="3">
        <v>317.65646400000003</v>
      </c>
      <c r="E98" s="3">
        <v>351.37039199999998</v>
      </c>
      <c r="F98" s="3">
        <v>-33.713928000000003</v>
      </c>
      <c r="G98" s="3">
        <v>329.82194640000006</v>
      </c>
      <c r="H98" s="3">
        <v>-12.1653851688</v>
      </c>
    </row>
    <row r="99" spans="1:10" x14ac:dyDescent="0.3">
      <c r="C99" s="4"/>
      <c r="D99" s="4"/>
      <c r="E99" s="5" t="s">
        <v>7</v>
      </c>
      <c r="F99" s="6">
        <f xml:space="preserve"> AVERAGE(F84:F98)</f>
        <v>-38.118288</v>
      </c>
      <c r="G99" s="6"/>
      <c r="H99" s="6">
        <f t="shared" ref="H99" si="6" xml:space="preserve"> AVERAGE(H84:H98)</f>
        <v>0.1957935225600006</v>
      </c>
    </row>
    <row r="100" spans="1:10" x14ac:dyDescent="0.3">
      <c r="C100" s="4"/>
      <c r="D100" s="4"/>
      <c r="E100" s="5" t="s">
        <v>8</v>
      </c>
      <c r="F100" s="6">
        <f>STDEV(F84:F98)/SQRT(COUNT(F84:F98))</f>
        <v>10.664933437129152</v>
      </c>
      <c r="G100" s="6"/>
      <c r="H100" s="6">
        <f t="shared" ref="H100" si="7">STDEV(H84:H98)/SQRT(COUNT(H84:H98))</f>
        <v>8.1172477612878087</v>
      </c>
    </row>
    <row r="108" spans="1:10" x14ac:dyDescent="0.3">
      <c r="A108" s="16" t="s">
        <v>15</v>
      </c>
      <c r="B108" s="16"/>
      <c r="C108" s="16"/>
      <c r="D108" s="16"/>
      <c r="E108" s="16"/>
      <c r="F108" s="16"/>
      <c r="G108" s="16"/>
      <c r="H108" s="16"/>
      <c r="I108" s="16"/>
      <c r="J108" s="16"/>
    </row>
    <row r="109" spans="1:10" x14ac:dyDescent="0.3">
      <c r="C109" s="14" t="s">
        <v>12</v>
      </c>
      <c r="D109" s="14"/>
      <c r="E109" s="14"/>
      <c r="F109" s="14"/>
      <c r="G109" s="14"/>
      <c r="H109" s="14"/>
    </row>
    <row r="110" spans="1:10" x14ac:dyDescent="0.3">
      <c r="C110" s="11" t="s">
        <v>1</v>
      </c>
      <c r="D110" s="13" t="s">
        <v>2</v>
      </c>
      <c r="E110" s="14" t="s">
        <v>3</v>
      </c>
      <c r="F110" s="14"/>
      <c r="G110" s="14" t="s">
        <v>4</v>
      </c>
      <c r="H110" s="14"/>
    </row>
    <row r="111" spans="1:10" x14ac:dyDescent="0.3">
      <c r="C111" s="12"/>
      <c r="D111" s="13"/>
      <c r="E111" s="1" t="s">
        <v>5</v>
      </c>
      <c r="F111" s="1" t="s">
        <v>6</v>
      </c>
      <c r="G111" s="1" t="s">
        <v>5</v>
      </c>
      <c r="H111" s="1" t="s">
        <v>6</v>
      </c>
    </row>
    <row r="112" spans="1:10" x14ac:dyDescent="0.3">
      <c r="C112" s="2">
        <v>1</v>
      </c>
      <c r="D112" s="3">
        <v>781.50720000000001</v>
      </c>
      <c r="E112" s="3">
        <v>791.82163200000014</v>
      </c>
      <c r="F112" s="3">
        <v>-10.314432000000002</v>
      </c>
      <c r="G112" s="3">
        <v>765.4576512000001</v>
      </c>
      <c r="H112" s="3">
        <v>16.049695957440001</v>
      </c>
    </row>
    <row r="113" spans="3:8" x14ac:dyDescent="0.3">
      <c r="C113" s="2">
        <v>2</v>
      </c>
      <c r="D113" s="3">
        <v>774.19200000000001</v>
      </c>
      <c r="E113" s="3">
        <v>798.21328800000003</v>
      </c>
      <c r="F113" s="3">
        <v>-24.021288000000002</v>
      </c>
      <c r="G113" s="3">
        <v>775.06890959999998</v>
      </c>
      <c r="H113" s="3">
        <v>-0.87695419224000004</v>
      </c>
    </row>
    <row r="114" spans="3:8" x14ac:dyDescent="0.3">
      <c r="C114" s="2">
        <v>3</v>
      </c>
      <c r="D114" s="3">
        <v>752.15495999999996</v>
      </c>
      <c r="E114" s="3">
        <v>771.45184800000015</v>
      </c>
      <c r="F114" s="3">
        <v>-19.296888000000003</v>
      </c>
      <c r="G114" s="3">
        <v>752.02328640000007</v>
      </c>
      <c r="H114" s="3">
        <v>0.13170401904000001</v>
      </c>
    </row>
    <row r="115" spans="3:8" x14ac:dyDescent="0.3">
      <c r="C115" s="2">
        <v>4</v>
      </c>
      <c r="D115" s="3">
        <v>757.54992000000004</v>
      </c>
      <c r="E115" s="3">
        <v>786.87777600000004</v>
      </c>
      <c r="F115" s="3">
        <v>-29.327856000000001</v>
      </c>
      <c r="G115" s="3">
        <v>757.29236400000002</v>
      </c>
      <c r="H115" s="3">
        <v>0.257512566</v>
      </c>
    </row>
    <row r="116" spans="3:8" x14ac:dyDescent="0.3">
      <c r="C116" s="2">
        <v>5</v>
      </c>
      <c r="D116" s="3">
        <v>739.11561600000005</v>
      </c>
      <c r="E116" s="3">
        <v>764.48107200000004</v>
      </c>
      <c r="F116" s="3">
        <v>-25.365456000000002</v>
      </c>
      <c r="G116" s="3">
        <v>741.67349760000002</v>
      </c>
      <c r="H116" s="3">
        <v>-2.5579528012800004</v>
      </c>
    </row>
    <row r="117" spans="3:8" x14ac:dyDescent="0.3">
      <c r="C117" s="2">
        <v>6</v>
      </c>
      <c r="D117" s="3">
        <v>926.55542400000013</v>
      </c>
      <c r="E117" s="3">
        <v>933.07204800000011</v>
      </c>
      <c r="F117" s="3">
        <v>-6.5166240000000002</v>
      </c>
      <c r="G117" s="3">
        <v>965.12024400000007</v>
      </c>
      <c r="H117" s="3">
        <v>-38.564842219920003</v>
      </c>
    </row>
    <row r="118" spans="3:8" x14ac:dyDescent="0.3">
      <c r="C118" s="2">
        <v>7</v>
      </c>
      <c r="D118" s="3">
        <v>1059.4848</v>
      </c>
      <c r="E118" s="3">
        <v>993.97108800000001</v>
      </c>
      <c r="F118" s="3">
        <v>65.513711999999998</v>
      </c>
      <c r="G118" s="3">
        <v>1023.7341984000001</v>
      </c>
      <c r="H118" s="3">
        <v>35.750740314479998</v>
      </c>
    </row>
    <row r="119" spans="3:8" x14ac:dyDescent="0.3">
      <c r="C119" s="2">
        <v>8</v>
      </c>
      <c r="D119" s="3">
        <v>698.84544000000005</v>
      </c>
      <c r="E119" s="3">
        <v>737.26852800000006</v>
      </c>
      <c r="F119" s="3">
        <v>-38.423088</v>
      </c>
      <c r="G119" s="3">
        <v>698.18097599999999</v>
      </c>
      <c r="H119" s="3">
        <v>0.66453544511999996</v>
      </c>
    </row>
    <row r="120" spans="3:8" x14ac:dyDescent="0.3">
      <c r="C120" s="2">
        <v>9</v>
      </c>
      <c r="D120" s="3">
        <v>667.9692</v>
      </c>
      <c r="E120" s="3">
        <v>722.76614400000005</v>
      </c>
      <c r="F120" s="3">
        <v>-54.796944000000003</v>
      </c>
      <c r="G120" s="3">
        <v>670.62827520000008</v>
      </c>
      <c r="H120" s="3">
        <v>-2.6591915421600003</v>
      </c>
    </row>
    <row r="121" spans="3:8" x14ac:dyDescent="0.3">
      <c r="C121" s="2">
        <v>10</v>
      </c>
      <c r="D121" s="3">
        <v>641.23214400000006</v>
      </c>
      <c r="E121" s="3">
        <v>706.62698399999999</v>
      </c>
      <c r="F121" s="3">
        <v>-65.394840000000002</v>
      </c>
      <c r="G121" s="3">
        <v>635.62260480000009</v>
      </c>
      <c r="H121" s="3">
        <v>5.6094399266399995</v>
      </c>
    </row>
    <row r="122" spans="3:8" x14ac:dyDescent="0.3">
      <c r="C122" s="2">
        <v>11</v>
      </c>
      <c r="D122" s="3">
        <v>650.12315999999998</v>
      </c>
      <c r="E122" s="3">
        <v>699.48552000000007</v>
      </c>
      <c r="F122" s="3">
        <v>-49.362360000000002</v>
      </c>
      <c r="G122" s="3">
        <v>659.53325040000004</v>
      </c>
      <c r="H122" s="3">
        <v>-9.4100032881600004</v>
      </c>
    </row>
    <row r="123" spans="3:8" x14ac:dyDescent="0.3">
      <c r="C123" s="2">
        <v>12</v>
      </c>
      <c r="D123" s="3">
        <v>619.44504000000006</v>
      </c>
      <c r="E123" s="3">
        <v>652.99742400000002</v>
      </c>
      <c r="F123" s="3">
        <v>-33.552384000000004</v>
      </c>
      <c r="G123" s="3">
        <v>598.64853600000004</v>
      </c>
      <c r="H123" s="3">
        <v>20.796475348800001</v>
      </c>
    </row>
    <row r="124" spans="3:8" x14ac:dyDescent="0.3">
      <c r="C124" s="2">
        <v>13</v>
      </c>
      <c r="D124" s="3">
        <v>644.85316799999998</v>
      </c>
      <c r="E124" s="3">
        <v>701.55511200000001</v>
      </c>
      <c r="F124" s="3">
        <v>-56.701944000000005</v>
      </c>
      <c r="G124" s="3">
        <v>653.74235520000002</v>
      </c>
      <c r="H124" s="3">
        <v>-8.8891182542400013</v>
      </c>
    </row>
    <row r="125" spans="3:8" x14ac:dyDescent="0.3">
      <c r="C125" s="2">
        <v>14</v>
      </c>
      <c r="D125" s="3">
        <v>652.98828000000003</v>
      </c>
      <c r="E125" s="3">
        <v>689.972712</v>
      </c>
      <c r="F125" s="3">
        <v>-36.984432000000005</v>
      </c>
      <c r="G125" s="3">
        <v>639.85780080000006</v>
      </c>
      <c r="H125" s="3">
        <v>13.130341613280001</v>
      </c>
    </row>
    <row r="126" spans="3:8" x14ac:dyDescent="0.3">
      <c r="C126" s="2">
        <v>15</v>
      </c>
      <c r="D126" s="3">
        <v>606.44532000000004</v>
      </c>
      <c r="E126" s="3">
        <v>666.08858399999997</v>
      </c>
      <c r="F126" s="3">
        <v>-59.643264000000002</v>
      </c>
      <c r="G126" s="3">
        <v>596.72860079999998</v>
      </c>
      <c r="H126" s="3">
        <v>9.7168604748000007</v>
      </c>
    </row>
    <row r="127" spans="3:8" x14ac:dyDescent="0.3">
      <c r="C127" s="2">
        <v>16</v>
      </c>
      <c r="D127" s="3">
        <v>596.17356000000007</v>
      </c>
      <c r="E127" s="3">
        <v>664.27807199999995</v>
      </c>
      <c r="F127" s="3">
        <v>-68.104512</v>
      </c>
      <c r="G127" s="3">
        <v>600.91198080000004</v>
      </c>
      <c r="H127" s="3">
        <v>-4.7384635024800001</v>
      </c>
    </row>
    <row r="128" spans="3:8" x14ac:dyDescent="0.3">
      <c r="C128" s="2">
        <v>17</v>
      </c>
      <c r="D128" s="3">
        <v>612.19080000000008</v>
      </c>
      <c r="E128" s="3">
        <v>581.16216000000009</v>
      </c>
      <c r="F128" s="3">
        <v>31.028639999999999</v>
      </c>
      <c r="G128" s="3">
        <v>604.6082904000001</v>
      </c>
      <c r="H128" s="3">
        <v>7.5824827471200003</v>
      </c>
    </row>
    <row r="129" spans="3:8" x14ac:dyDescent="0.3">
      <c r="C129" s="4"/>
      <c r="D129" s="4"/>
      <c r="E129" s="5" t="s">
        <v>7</v>
      </c>
      <c r="F129" s="6">
        <f>AVERAGE(F112:F128)</f>
        <v>-28.309644705882359</v>
      </c>
      <c r="G129" s="6"/>
      <c r="H129" s="6">
        <f t="shared" ref="H129" si="8">AVERAGE(H112:H128)</f>
        <v>2.4701919183670591</v>
      </c>
    </row>
    <row r="130" spans="3:8" x14ac:dyDescent="0.3">
      <c r="C130" s="4"/>
      <c r="D130" s="4"/>
      <c r="E130" s="5" t="s">
        <v>8</v>
      </c>
      <c r="F130" s="6">
        <f>STDEV(F112:F128)/SQRT(COUNT(F112:F128))</f>
        <v>8.4297743227018422</v>
      </c>
      <c r="G130" s="6"/>
      <c r="H130" s="6">
        <f t="shared" ref="H130" si="9">STDEV(H112:H128)/SQRT(COUNT(H112:H128))</f>
        <v>3.7926140806153033</v>
      </c>
    </row>
    <row r="134" spans="3:8" x14ac:dyDescent="0.3">
      <c r="C134" s="14" t="s">
        <v>13</v>
      </c>
      <c r="D134" s="14"/>
      <c r="E134" s="14"/>
      <c r="F134" s="14"/>
      <c r="G134" s="14"/>
      <c r="H134" s="14"/>
    </row>
    <row r="135" spans="3:8" x14ac:dyDescent="0.3">
      <c r="C135" s="11" t="s">
        <v>1</v>
      </c>
      <c r="D135" s="13" t="s">
        <v>2</v>
      </c>
      <c r="E135" s="14" t="s">
        <v>3</v>
      </c>
      <c r="F135" s="14"/>
      <c r="G135" s="14" t="s">
        <v>4</v>
      </c>
      <c r="H135" s="14"/>
    </row>
    <row r="136" spans="3:8" x14ac:dyDescent="0.3">
      <c r="C136" s="12"/>
      <c r="D136" s="13"/>
      <c r="E136" s="1" t="s">
        <v>5</v>
      </c>
      <c r="F136" s="1" t="s">
        <v>6</v>
      </c>
      <c r="G136" s="1" t="s">
        <v>5</v>
      </c>
      <c r="H136" s="1" t="s">
        <v>6</v>
      </c>
    </row>
    <row r="137" spans="3:8" x14ac:dyDescent="0.3">
      <c r="C137" s="2">
        <v>1</v>
      </c>
      <c r="D137" s="3">
        <v>769.0104</v>
      </c>
      <c r="E137" s="3">
        <v>786.90825599999994</v>
      </c>
      <c r="F137" s="3">
        <v>-17.897856000000001</v>
      </c>
      <c r="G137" s="3">
        <v>764.44510560000003</v>
      </c>
      <c r="H137" s="3">
        <v>4.5652008263999999</v>
      </c>
    </row>
    <row r="138" spans="3:8" x14ac:dyDescent="0.3">
      <c r="C138" s="2">
        <v>2</v>
      </c>
      <c r="D138" s="3">
        <v>745.66881600000011</v>
      </c>
      <c r="E138" s="3">
        <v>760.08890400000007</v>
      </c>
      <c r="F138" s="3">
        <v>-14.420088000000002</v>
      </c>
      <c r="G138" s="3">
        <v>741.8216304</v>
      </c>
      <c r="H138" s="3">
        <v>3.8470633752000003</v>
      </c>
    </row>
    <row r="139" spans="3:8" x14ac:dyDescent="0.3">
      <c r="C139" s="2">
        <v>3</v>
      </c>
      <c r="D139" s="3">
        <v>748.29924000000005</v>
      </c>
      <c r="E139" s="3">
        <v>868.82630400000005</v>
      </c>
      <c r="F139" s="3">
        <v>-120.52706400000001</v>
      </c>
      <c r="G139" s="3">
        <v>797.15868</v>
      </c>
      <c r="H139" s="3">
        <v>-48.859387269599999</v>
      </c>
    </row>
    <row r="140" spans="3:8" x14ac:dyDescent="0.3">
      <c r="C140" s="2">
        <v>4</v>
      </c>
      <c r="D140" s="3">
        <v>1059.21048</v>
      </c>
      <c r="E140" s="3">
        <v>993.59618399999999</v>
      </c>
      <c r="F140" s="3">
        <v>65.61429600000001</v>
      </c>
      <c r="G140" s="3">
        <v>1034.5555128000001</v>
      </c>
      <c r="H140" s="3">
        <v>24.655010176800001</v>
      </c>
    </row>
    <row r="141" spans="3:8" x14ac:dyDescent="0.3">
      <c r="C141" s="2">
        <v>5</v>
      </c>
      <c r="D141" s="3">
        <v>662.23896000000002</v>
      </c>
      <c r="E141" s="3">
        <v>713.18628000000001</v>
      </c>
      <c r="F141" s="3">
        <v>-50.947320000000005</v>
      </c>
      <c r="G141" s="3">
        <v>652.27901040000006</v>
      </c>
      <c r="H141" s="3">
        <v>9.9600273240000003</v>
      </c>
    </row>
    <row r="142" spans="3:8" x14ac:dyDescent="0.3">
      <c r="C142" s="2">
        <v>6</v>
      </c>
      <c r="D142" s="3">
        <v>548.88383999999996</v>
      </c>
      <c r="E142" s="3">
        <v>595.91752799999995</v>
      </c>
      <c r="F142" s="3">
        <v>-47.033688000000005</v>
      </c>
      <c r="G142" s="3">
        <v>552.45914400000004</v>
      </c>
      <c r="H142" s="3">
        <v>-3.5754103752000002</v>
      </c>
    </row>
    <row r="143" spans="3:8" x14ac:dyDescent="0.3">
      <c r="C143" s="2">
        <v>7</v>
      </c>
      <c r="D143" s="3">
        <v>586.64246400000002</v>
      </c>
      <c r="E143" s="3">
        <v>608.22535200000004</v>
      </c>
      <c r="F143" s="3">
        <v>-21.582888000000001</v>
      </c>
      <c r="G143" s="3">
        <v>574.68119760000002</v>
      </c>
      <c r="H143" s="3">
        <v>11.9611877616</v>
      </c>
    </row>
    <row r="144" spans="3:8" x14ac:dyDescent="0.3">
      <c r="C144" s="2">
        <v>8</v>
      </c>
      <c r="D144" s="3">
        <v>648.78204000000005</v>
      </c>
      <c r="E144" s="3">
        <v>694.97143200000005</v>
      </c>
      <c r="F144" s="3">
        <v>-46.189391999999998</v>
      </c>
      <c r="G144" s="3">
        <v>647.15532240000005</v>
      </c>
      <c r="H144" s="3">
        <v>1.6267218672000001</v>
      </c>
    </row>
    <row r="145" spans="3:8" x14ac:dyDescent="0.3">
      <c r="C145" s="2">
        <v>9</v>
      </c>
      <c r="D145" s="3">
        <v>585.04836</v>
      </c>
      <c r="E145" s="3">
        <v>617.67415200000005</v>
      </c>
      <c r="F145" s="3">
        <v>-32.625792000000004</v>
      </c>
      <c r="G145" s="3">
        <v>570.1058448</v>
      </c>
      <c r="H145" s="3">
        <v>14.942509104000001</v>
      </c>
    </row>
    <row r="146" spans="3:8" x14ac:dyDescent="0.3">
      <c r="C146" s="2">
        <v>10</v>
      </c>
      <c r="D146" s="3">
        <v>616.12272000000007</v>
      </c>
      <c r="E146" s="3">
        <v>663.83915999999999</v>
      </c>
      <c r="F146" s="3">
        <v>-47.716440000000006</v>
      </c>
      <c r="G146" s="3">
        <v>618.44346719999999</v>
      </c>
      <c r="H146" s="3">
        <v>-2.3206341192000002</v>
      </c>
    </row>
    <row r="147" spans="3:8" x14ac:dyDescent="0.3">
      <c r="C147" s="2">
        <v>11</v>
      </c>
      <c r="D147" s="3">
        <v>613.35513600000002</v>
      </c>
      <c r="E147" s="3">
        <v>619.52124000000003</v>
      </c>
      <c r="F147" s="9">
        <v>-6.1661040000000007</v>
      </c>
      <c r="G147" s="3">
        <v>602.23725120000006</v>
      </c>
      <c r="H147" s="9">
        <v>11.117857368000001</v>
      </c>
    </row>
    <row r="148" spans="3:8" x14ac:dyDescent="0.3">
      <c r="C148" s="2">
        <v>12</v>
      </c>
      <c r="D148" s="3">
        <v>618.50930400000004</v>
      </c>
      <c r="E148" s="3">
        <v>623.33123999999998</v>
      </c>
      <c r="F148" s="9">
        <v>-4.821936</v>
      </c>
      <c r="G148" s="3">
        <v>629.42754479999996</v>
      </c>
      <c r="H148" s="9">
        <v>-10.918358148000001</v>
      </c>
    </row>
    <row r="149" spans="3:8" x14ac:dyDescent="0.3">
      <c r="C149" s="2">
        <v>13</v>
      </c>
      <c r="D149" s="3">
        <v>623.57812799999999</v>
      </c>
      <c r="E149" s="3">
        <v>620.560608</v>
      </c>
      <c r="F149" s="3">
        <v>3.0175200000000002</v>
      </c>
      <c r="G149" s="3">
        <v>624.10817520000001</v>
      </c>
      <c r="H149" s="3">
        <v>-0.5301188280000001</v>
      </c>
    </row>
    <row r="150" spans="3:8" x14ac:dyDescent="0.3">
      <c r="C150" s="2">
        <v>14</v>
      </c>
      <c r="D150" s="3">
        <v>588.87360000000001</v>
      </c>
      <c r="E150" s="3">
        <v>568.33007999999995</v>
      </c>
      <c r="F150" s="3">
        <v>20.543520000000004</v>
      </c>
      <c r="G150" s="3">
        <v>593.95705440000006</v>
      </c>
      <c r="H150" s="3">
        <v>-5.0834854896000001</v>
      </c>
    </row>
    <row r="151" spans="3:8" x14ac:dyDescent="0.3">
      <c r="C151" s="2">
        <v>15</v>
      </c>
      <c r="D151" s="3">
        <v>555.13224000000002</v>
      </c>
      <c r="E151" s="3">
        <v>568.40018399999997</v>
      </c>
      <c r="F151" s="9">
        <v>-13.267944000000002</v>
      </c>
      <c r="G151" s="3">
        <v>592.9643208</v>
      </c>
      <c r="H151" s="9">
        <v>-37.832086591200003</v>
      </c>
    </row>
    <row r="152" spans="3:8" x14ac:dyDescent="0.3">
      <c r="C152" s="2">
        <v>16</v>
      </c>
      <c r="D152" s="3">
        <v>346.28327999999999</v>
      </c>
      <c r="E152" s="3">
        <v>344.71660800000001</v>
      </c>
      <c r="F152" s="3">
        <v>1.5666720000000001</v>
      </c>
      <c r="G152" s="3">
        <v>347.44395839999999</v>
      </c>
      <c r="H152" s="3">
        <v>-1.1606564544</v>
      </c>
    </row>
    <row r="153" spans="3:8" x14ac:dyDescent="0.3">
      <c r="C153" s="4"/>
      <c r="D153" s="4"/>
      <c r="E153" s="5" t="s">
        <v>7</v>
      </c>
      <c r="F153" s="6">
        <f>AVERAGE(F137:F152)</f>
        <v>-20.778406500000003</v>
      </c>
      <c r="G153" s="6"/>
      <c r="H153" s="6">
        <f t="shared" ref="H153" si="10">AVERAGE(H137:H152)</f>
        <v>-1.7252849670000001</v>
      </c>
    </row>
    <row r="154" spans="3:8" x14ac:dyDescent="0.3">
      <c r="C154" s="4"/>
      <c r="D154" s="4"/>
      <c r="E154" s="5" t="s">
        <v>8</v>
      </c>
      <c r="F154" s="6">
        <f>STDEV(F137:F152)/SQRT(COUNT(F137:F152))</f>
        <v>9.9732333150658761</v>
      </c>
      <c r="G154" s="6"/>
      <c r="H154" s="6">
        <f t="shared" ref="H154" si="11">STDEV(H137:H152)/SQRT(COUNT(H137:H152))</f>
        <v>4.6417688723033343</v>
      </c>
    </row>
  </sheetData>
  <mergeCells count="32">
    <mergeCell ref="A108:J108"/>
    <mergeCell ref="A2:K2"/>
    <mergeCell ref="C134:H134"/>
    <mergeCell ref="C135:C136"/>
    <mergeCell ref="D135:D136"/>
    <mergeCell ref="E135:F135"/>
    <mergeCell ref="G135:H135"/>
    <mergeCell ref="C81:H81"/>
    <mergeCell ref="D82:D83"/>
    <mergeCell ref="E82:F82"/>
    <mergeCell ref="G82:H82"/>
    <mergeCell ref="C109:H109"/>
    <mergeCell ref="C110:C111"/>
    <mergeCell ref="D110:D111"/>
    <mergeCell ref="E110:F110"/>
    <mergeCell ref="G110:H110"/>
    <mergeCell ref="C26:C27"/>
    <mergeCell ref="D26:D27"/>
    <mergeCell ref="E26:F26"/>
    <mergeCell ref="G26:H26"/>
    <mergeCell ref="C56:H56"/>
    <mergeCell ref="C57:C58"/>
    <mergeCell ref="D57:D58"/>
    <mergeCell ref="E57:F57"/>
    <mergeCell ref="G57:H57"/>
    <mergeCell ref="A55:J55"/>
    <mergeCell ref="C25:H25"/>
    <mergeCell ref="C4:H4"/>
    <mergeCell ref="C5:C6"/>
    <mergeCell ref="D5:D6"/>
    <mergeCell ref="E5:F5"/>
    <mergeCell ref="G5:H5"/>
  </mergeCells>
  <pageMargins left="0.7" right="0.7" top="0.75" bottom="0.75" header="0.3" footer="0.3"/>
  <pageSetup scale="88" orientation="portrait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Water Levels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Kushal Adhikari</dc:creator>
  <cp:lastModifiedBy>Kushal Adhikari</cp:lastModifiedBy>
  <dcterms:created xsi:type="dcterms:W3CDTF">2021-01-10T19:21:03Z</dcterms:created>
  <dcterms:modified xsi:type="dcterms:W3CDTF">2021-01-31T20:52:50Z</dcterms:modified>
</cp:coreProperties>
</file>