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cherche.ad.inp-toulouse.fr\usersA7-R\agomezca\Bureau\PhD\Publicaciones\LCA of Flax fiber\Docs Soumission\"/>
    </mc:Choice>
  </mc:AlternateContent>
  <bookViews>
    <workbookView xWindow="0" yWindow="0" windowWidth="19200" windowHeight="11460"/>
  </bookViews>
  <sheets>
    <sheet name="LCI_Flax fibers" sheetId="1" r:id="rId1"/>
    <sheet name="iLUC" sheetId="2" r:id="rId2"/>
    <sheet name="Inert Residues Emission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D134" i="1" l="1"/>
  <c r="D145" i="1" l="1"/>
  <c r="D32" i="1" l="1"/>
  <c r="D160" i="1" l="1"/>
  <c r="D158" i="1" s="1"/>
  <c r="D154" i="1"/>
  <c r="D144" i="1"/>
  <c r="D149" i="1" s="1"/>
  <c r="D124" i="1"/>
  <c r="D123" i="1"/>
  <c r="D126" i="1" s="1"/>
  <c r="D122" i="1"/>
  <c r="D130" i="1" s="1"/>
  <c r="D103" i="1"/>
  <c r="D115" i="1" s="1"/>
  <c r="D102" i="1"/>
  <c r="D114" i="1" s="1"/>
  <c r="D101" i="1"/>
  <c r="D111" i="1" s="1"/>
  <c r="D112" i="1" s="1"/>
  <c r="D100" i="1"/>
  <c r="D108" i="1" s="1"/>
  <c r="D99" i="1"/>
  <c r="D98" i="1"/>
  <c r="D119" i="1" s="1"/>
  <c r="D120" i="1" s="1"/>
  <c r="D84" i="1"/>
  <c r="D94" i="1" s="1"/>
  <c r="D79" i="1"/>
  <c r="D29" i="1"/>
  <c r="D28" i="1"/>
  <c r="D27" i="1"/>
  <c r="D26" i="1"/>
  <c r="D113" i="1" l="1"/>
  <c r="D136" i="1"/>
  <c r="D142" i="1"/>
  <c r="D135" i="1"/>
  <c r="D141" i="1"/>
  <c r="D137" i="1"/>
  <c r="D157" i="1"/>
  <c r="D150" i="1"/>
  <c r="D156" i="1" s="1"/>
  <c r="D151" i="1"/>
  <c r="D95" i="1"/>
  <c r="D85" i="1"/>
  <c r="D96" i="1"/>
  <c r="D106" i="1"/>
  <c r="D107" i="1"/>
  <c r="D131" i="1"/>
  <c r="D139" i="1" s="1"/>
  <c r="D152" i="1"/>
  <c r="D132" i="1"/>
  <c r="D140" i="1" s="1"/>
  <c r="D153" i="1"/>
</calcChain>
</file>

<file path=xl/sharedStrings.xml><?xml version="1.0" encoding="utf-8"?>
<sst xmlns="http://schemas.openxmlformats.org/spreadsheetml/2006/main" count="1187" uniqueCount="413">
  <si>
    <t>CROP CULTIVATION</t>
  </si>
  <si>
    <t>Value</t>
  </si>
  <si>
    <t>Units</t>
  </si>
  <si>
    <t>Process</t>
  </si>
  <si>
    <t>Database</t>
  </si>
  <si>
    <t>Process used by:</t>
  </si>
  <si>
    <t>Value reference</t>
  </si>
  <si>
    <t>Comments</t>
  </si>
  <si>
    <t>Input</t>
  </si>
  <si>
    <t>Tillage</t>
  </si>
  <si>
    <t>Plowing</t>
  </si>
  <si>
    <t>ha</t>
  </si>
  <si>
    <t>Tillage, ploughing {CH}| processing | Conseq, U</t>
  </si>
  <si>
    <t>Ecoinvent 3</t>
  </si>
  <si>
    <t>1 &amp; 2</t>
  </si>
  <si>
    <t>No data sheet for Market for / Only European country / 3 passages</t>
  </si>
  <si>
    <t>Rotary cultivator</t>
  </si>
  <si>
    <t>Tillage, rotary cultivator {CH}| processing | Conseq, U</t>
  </si>
  <si>
    <t>No data sheet for Market for / Only European country / 1 passage</t>
  </si>
  <si>
    <t>Harrowing</t>
  </si>
  <si>
    <t>Tillage, harrowing, by rotary harrow {CH}| processing | Conseq, U</t>
  </si>
  <si>
    <t>No data sheet for Market for  / Only European country / 1 passage</t>
  </si>
  <si>
    <t>Sowing</t>
  </si>
  <si>
    <t>Sowing {CH}| processing | Conseq, U</t>
  </si>
  <si>
    <t>Fertilizing &amp; zinc application by broadcaster</t>
  </si>
  <si>
    <t>Fertilising, by broadcaster {CH}| processing | Conseq, U</t>
  </si>
  <si>
    <t>Plant protection (Herbicides&amp;Pesticides) by field sprayer</t>
  </si>
  <si>
    <t>5.5</t>
  </si>
  <si>
    <t>Application of plant protection product, by field sprayer {CH}| processing | Conseq, U</t>
  </si>
  <si>
    <t>Market for Data sheet available / Only European country / 5.5 passages</t>
  </si>
  <si>
    <t>Pulling</t>
  </si>
  <si>
    <t>Swath, by rotary windrower {CH}| processing | Conseq, U</t>
  </si>
  <si>
    <t>Market for Data sheet available / Only European country / 1 passages</t>
  </si>
  <si>
    <t>Seeds</t>
  </si>
  <si>
    <t>kg</t>
  </si>
  <si>
    <t>Flaxseed, national average, animal feed, at farm gate/FR U</t>
  </si>
  <si>
    <t>Agribalyse</t>
  </si>
  <si>
    <t>-</t>
  </si>
  <si>
    <t>Land Use</t>
  </si>
  <si>
    <t>ha*a</t>
  </si>
  <si>
    <t>Occupation, annual crop</t>
  </si>
  <si>
    <t>Substance</t>
  </si>
  <si>
    <t>Fertilizers</t>
  </si>
  <si>
    <t>Potassium chloride</t>
  </si>
  <si>
    <t>g</t>
  </si>
  <si>
    <t>Potassium chloride, as K2O/FR U</t>
  </si>
  <si>
    <t>Data includes transport. 
Uses RER and RoW data from Ecoinvent based on Imports data. 
Data from Ecoinvent is Alloc Rec S</t>
  </si>
  <si>
    <t>Ammonium nitrate phosphate</t>
  </si>
  <si>
    <t>Ammonium nitrate phosphate, as N/FR U</t>
  </si>
  <si>
    <t>1 &amp; 2 &amp; 4</t>
  </si>
  <si>
    <t>Triple superphosphate</t>
  </si>
  <si>
    <t>Triple superphosphate, as P2O5/FR U</t>
  </si>
  <si>
    <t>Pesticides</t>
  </si>
  <si>
    <t>Carbendazime / Benzimidazole</t>
  </si>
  <si>
    <t>Benzimidazole-compound {GLO}| market for | Conseq, U</t>
  </si>
  <si>
    <t>Prochloraze</t>
  </si>
  <si>
    <t>Cyclic N-compound {GLO}| market for | Conseq, U</t>
  </si>
  <si>
    <t>For seed treatment (prochlorase)</t>
  </si>
  <si>
    <t>Flusilazole</t>
  </si>
  <si>
    <t>During flax cultivation (flusilazole)</t>
  </si>
  <si>
    <t>Thirame</t>
  </si>
  <si>
    <t>Dithiocarbamate-compound {GLO}| market for | Conseq, U</t>
  </si>
  <si>
    <t>Herbicides</t>
  </si>
  <si>
    <t>Triallate</t>
  </si>
  <si>
    <t>[thio]carbamate-compound {GLO}| market for | Conseq, U</t>
  </si>
  <si>
    <t>Linuron</t>
  </si>
  <si>
    <t>[sulfonyl]urea-compound {GLO}| market for | Conseq, U</t>
  </si>
  <si>
    <t>Bentazone</t>
  </si>
  <si>
    <t>Benzo[thia]diazole-compound {GLO}| market for | Conseq, U</t>
  </si>
  <si>
    <t>Insecticides</t>
  </si>
  <si>
    <t>Deltamethrin / Pyrethroid</t>
  </si>
  <si>
    <t>Pyrethroid-compound {GLO}| market for | Conseq, U</t>
  </si>
  <si>
    <t>Zinc</t>
  </si>
  <si>
    <t>For seed's treatment</t>
  </si>
  <si>
    <t>Zinc concentrate {GLO}| market for | Conseq, U</t>
  </si>
  <si>
    <t>Not considered in the model as Agribalyse process for flax seed production already considers their treatment with zinc.</t>
  </si>
  <si>
    <t>For soil treatment after sowing</t>
  </si>
  <si>
    <t>Copper</t>
  </si>
  <si>
    <t>Copper is taken out of the soil by the plant. 8.4 g of Copper taken by the 6170 kg of flax yield from 1 ha as considered by the reference (0.001361 kg Cu/kg FM of flax)</t>
  </si>
  <si>
    <t>Iron</t>
  </si>
  <si>
    <t>553 mg/kg DM - Value from Feedipedia "Flax straw" data (https://www.feedipedia.org/node/12103)</t>
  </si>
  <si>
    <t>Calcium</t>
  </si>
  <si>
    <t>4.8 g/kg DM - Value from Feedipedia "Flax straw" data (https://www.feedipedia.org/node/12103)</t>
  </si>
  <si>
    <t>Carbon dioxide (captured from air)</t>
  </si>
  <si>
    <t>Carbon dioxide, in air</t>
  </si>
  <si>
    <r>
      <t>Le Duigou et el. 2011 report 1,65 kg of 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sequestered to produce one kg of dry flax fibers.</t>
    </r>
  </si>
  <si>
    <t>Output</t>
  </si>
  <si>
    <t>Flax stems</t>
  </si>
  <si>
    <t>"Crop cultivation" process created</t>
  </si>
  <si>
    <t>Induced Land Use Change</t>
  </si>
  <si>
    <t>"iLUC" process created</t>
  </si>
  <si>
    <t>Emissions to air</t>
  </si>
  <si>
    <t>Ammonia</t>
  </si>
  <si>
    <t>0.73</t>
  </si>
  <si>
    <t>1</t>
  </si>
  <si>
    <t>Dinitrogen monoxide</t>
  </si>
  <si>
    <t>0.49</t>
  </si>
  <si>
    <t>Nitrogen dioxide</t>
  </si>
  <si>
    <t>0.1</t>
  </si>
  <si>
    <t>Carbendazim</t>
  </si>
  <si>
    <t>7.5</t>
  </si>
  <si>
    <t>136.8</t>
  </si>
  <si>
    <t>237.6</t>
  </si>
  <si>
    <t>Deltamethrin (pyrethroid)</t>
  </si>
  <si>
    <t>0.15</t>
  </si>
  <si>
    <t>Deltamethrin</t>
  </si>
  <si>
    <t>Emissions to water</t>
  </si>
  <si>
    <t>0.75</t>
  </si>
  <si>
    <r>
      <t xml:space="preserve">Triallate </t>
    </r>
    <r>
      <rPr>
        <sz val="9"/>
        <color theme="1"/>
        <rFont val="Calibri"/>
        <family val="2"/>
        <scheme val="minor"/>
      </rPr>
      <t>(groundwater)</t>
    </r>
  </si>
  <si>
    <t>1.57</t>
  </si>
  <si>
    <t>Triallate (Sub-compartment: groundwater)</t>
  </si>
  <si>
    <r>
      <t xml:space="preserve">Triallate </t>
    </r>
    <r>
      <rPr>
        <sz val="9"/>
        <rFont val="Calibri"/>
        <family val="2"/>
        <scheme val="minor"/>
      </rPr>
      <t>(river)</t>
    </r>
  </si>
  <si>
    <t>0.86</t>
  </si>
  <si>
    <t>Triallate (Sub-compartment: river)</t>
  </si>
  <si>
    <t>0.45</t>
  </si>
  <si>
    <t>7.9</t>
  </si>
  <si>
    <t>0.075</t>
  </si>
  <si>
    <t>Nitrate</t>
  </si>
  <si>
    <t>Phosphate</t>
  </si>
  <si>
    <t>0.93</t>
  </si>
  <si>
    <r>
      <t xml:space="preserve">Nickel </t>
    </r>
    <r>
      <rPr>
        <sz val="9"/>
        <rFont val="Calibri"/>
        <family val="2"/>
        <scheme val="minor"/>
      </rPr>
      <t>(river)</t>
    </r>
  </si>
  <si>
    <t>1.51</t>
  </si>
  <si>
    <t>Nickel (Sub-compartment: river)</t>
  </si>
  <si>
    <t>3</t>
  </si>
  <si>
    <r>
      <t>Phosphorus</t>
    </r>
    <r>
      <rPr>
        <sz val="9"/>
        <rFont val="Calibri"/>
        <family val="2"/>
        <scheme val="minor"/>
      </rPr>
      <t xml:space="preserve"> (groundwater)</t>
    </r>
  </si>
  <si>
    <t>0.07</t>
  </si>
  <si>
    <t>Phosphorus (Sub-compartment: groundwater)</t>
  </si>
  <si>
    <r>
      <t>Phosphorus</t>
    </r>
    <r>
      <rPr>
        <sz val="9"/>
        <rFont val="Calibri"/>
        <family val="2"/>
        <scheme val="minor"/>
      </rPr>
      <t xml:space="preserve"> (river)</t>
    </r>
  </si>
  <si>
    <t>0.276</t>
  </si>
  <si>
    <t>Phosphorus (Sub-compartment: river)</t>
  </si>
  <si>
    <r>
      <t xml:space="preserve">Cadmium </t>
    </r>
    <r>
      <rPr>
        <sz val="9"/>
        <rFont val="Calibri"/>
        <family val="2"/>
        <scheme val="minor"/>
      </rPr>
      <t>(groundwater)</t>
    </r>
  </si>
  <si>
    <t>42.24</t>
  </si>
  <si>
    <t>mg</t>
  </si>
  <si>
    <t>Cadmium (Sub-compartment: groundwater)</t>
  </si>
  <si>
    <r>
      <t xml:space="preserve">Cadmium </t>
    </r>
    <r>
      <rPr>
        <sz val="9"/>
        <rFont val="Calibri"/>
        <family val="2"/>
        <scheme val="minor"/>
      </rPr>
      <t>(river)</t>
    </r>
  </si>
  <si>
    <t>18.68</t>
  </si>
  <si>
    <t>Cadmium (Sub-compartment: river)</t>
  </si>
  <si>
    <r>
      <t xml:space="preserve">Chromium </t>
    </r>
    <r>
      <rPr>
        <sz val="9"/>
        <rFont val="Calibri"/>
        <family val="2"/>
        <scheme val="minor"/>
      </rPr>
      <t>(groundwater)</t>
    </r>
  </si>
  <si>
    <t>20.87</t>
  </si>
  <si>
    <t>Chromium (Sub-compartment: groundwater)</t>
  </si>
  <si>
    <r>
      <t xml:space="preserve">Chromium </t>
    </r>
    <r>
      <rPr>
        <sz val="9"/>
        <rFont val="Calibri"/>
        <family val="2"/>
        <scheme val="minor"/>
      </rPr>
      <t>(river)</t>
    </r>
  </si>
  <si>
    <t>2.18</t>
  </si>
  <si>
    <t>Chromium (Sub-compartment: river)</t>
  </si>
  <si>
    <r>
      <t xml:space="preserve">Lead </t>
    </r>
    <r>
      <rPr>
        <sz val="9"/>
        <rFont val="Calibri"/>
        <family val="2"/>
        <scheme val="minor"/>
      </rPr>
      <t>(groundwater)</t>
    </r>
  </si>
  <si>
    <t>102.7</t>
  </si>
  <si>
    <t xml:space="preserve">Lead (Sub-compartment: groundwater) </t>
  </si>
  <si>
    <r>
      <t xml:space="preserve">Lead </t>
    </r>
    <r>
      <rPr>
        <sz val="9"/>
        <rFont val="Calibri"/>
        <family val="2"/>
        <scheme val="minor"/>
      </rPr>
      <t>(river)</t>
    </r>
  </si>
  <si>
    <t>307.3</t>
  </si>
  <si>
    <t>Lead (Sub-compartment: river)</t>
  </si>
  <si>
    <r>
      <t xml:space="preserve">Mercury </t>
    </r>
    <r>
      <rPr>
        <sz val="9"/>
        <rFont val="Calibri"/>
        <family val="2"/>
        <scheme val="minor"/>
      </rPr>
      <t>(groundwater)</t>
    </r>
  </si>
  <si>
    <t>0.17</t>
  </si>
  <si>
    <t>Mercury (Sub-compartment: groundwater)</t>
  </si>
  <si>
    <r>
      <t xml:space="preserve">Mercury </t>
    </r>
    <r>
      <rPr>
        <sz val="9"/>
        <rFont val="Calibri"/>
        <family val="2"/>
        <scheme val="minor"/>
      </rPr>
      <t>(river)</t>
    </r>
  </si>
  <si>
    <t>0.44</t>
  </si>
  <si>
    <t>Mercury (Sub-compartment: river)</t>
  </si>
  <si>
    <r>
      <t xml:space="preserve">Zinc </t>
    </r>
    <r>
      <rPr>
        <sz val="9"/>
        <rFont val="Calibri"/>
        <family val="2"/>
        <scheme val="minor"/>
      </rPr>
      <t>(groundwater)</t>
    </r>
  </si>
  <si>
    <t>10.4</t>
  </si>
  <si>
    <t>Zinc (Sub-compartment: groundwater)</t>
  </si>
  <si>
    <r>
      <t xml:space="preserve">Zinc </t>
    </r>
    <r>
      <rPr>
        <sz val="9"/>
        <rFont val="Calibri"/>
        <family val="2"/>
        <scheme val="minor"/>
      </rPr>
      <t>(river)</t>
    </r>
  </si>
  <si>
    <t>1.44</t>
  </si>
  <si>
    <t>Zinc (Sub-compartment: river)</t>
  </si>
  <si>
    <r>
      <t xml:space="preserve">Copper </t>
    </r>
    <r>
      <rPr>
        <sz val="9"/>
        <rFont val="Calibri"/>
        <family val="2"/>
        <scheme val="minor"/>
      </rPr>
      <t>(groundwater)</t>
    </r>
  </si>
  <si>
    <t>2.73</t>
  </si>
  <si>
    <t>Copper (Sub-compartment: groundwater)</t>
  </si>
  <si>
    <r>
      <t xml:space="preserve">Copper </t>
    </r>
    <r>
      <rPr>
        <sz val="9"/>
        <rFont val="Calibri"/>
        <family val="2"/>
        <scheme val="minor"/>
      </rPr>
      <t>(river)</t>
    </r>
  </si>
  <si>
    <t>1.4</t>
  </si>
  <si>
    <t>Copper (Sub-compartment: river)</t>
  </si>
  <si>
    <t>Emissions to soil</t>
  </si>
  <si>
    <t>Arsenic (As)</t>
  </si>
  <si>
    <t>0.56</t>
  </si>
  <si>
    <t>Arsenic</t>
  </si>
  <si>
    <t>Cadmium (Cd)</t>
  </si>
  <si>
    <t>Cadmium</t>
  </si>
  <si>
    <t>Cobalt (Co)</t>
  </si>
  <si>
    <t>1.5</t>
  </si>
  <si>
    <t>cobalt</t>
  </si>
  <si>
    <t>Chromium (Cr)</t>
  </si>
  <si>
    <t>Chromium</t>
  </si>
  <si>
    <t>Copper (Cu)</t>
  </si>
  <si>
    <t>copper</t>
  </si>
  <si>
    <t>Iron (Fe)</t>
  </si>
  <si>
    <t>Mercury (Hg)</t>
  </si>
  <si>
    <t>0.011</t>
  </si>
  <si>
    <t>Mercury</t>
  </si>
  <si>
    <t>Molybdenum (Mo)</t>
  </si>
  <si>
    <t>1.2</t>
  </si>
  <si>
    <t>Molybdenum</t>
  </si>
  <si>
    <t>Nickel (Ni)</t>
  </si>
  <si>
    <t>Lead (Pb)</t>
  </si>
  <si>
    <t>2.2</t>
  </si>
  <si>
    <t>Lead</t>
  </si>
  <si>
    <t>Selenium (Se)</t>
  </si>
  <si>
    <t>Selenium</t>
  </si>
  <si>
    <t>Zinc (Zn)</t>
  </si>
  <si>
    <t>RETTING</t>
  </si>
  <si>
    <t>Datasheet</t>
  </si>
  <si>
    <t>As used by:</t>
  </si>
  <si>
    <t>Reference</t>
  </si>
  <si>
    <t>Agricultural Machinery</t>
  </si>
  <si>
    <t>Turnover</t>
  </si>
  <si>
    <t>Haying, by rotary tedder {CH}| processing | Conseq, U</t>
  </si>
  <si>
    <t>Ecoinvent datasheet selected (Agribalyse datasheet units are in hr) / 2 passages</t>
  </si>
  <si>
    <t>Collecting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</si>
  <si>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</si>
  <si>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Fodder loading, by self-loading trailer {CH}| processing | Conseq, U</t>
  </si>
  <si>
    <t>Value based on flax density=1,5g/cm3 (Amiri et al., 2017)</t>
  </si>
  <si>
    <t>Output*</t>
  </si>
  <si>
    <t>Retted flax</t>
  </si>
  <si>
    <t>"Retting" process created</t>
  </si>
  <si>
    <t>89% of flax stems yield</t>
  </si>
  <si>
    <r>
      <t>CO</t>
    </r>
    <r>
      <rPr>
        <vertAlign val="subscript"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>emissions</t>
    </r>
  </si>
  <si>
    <t>Carbon dioxide, biogenic</t>
  </si>
  <si>
    <r>
      <t>CH</t>
    </r>
    <r>
      <rPr>
        <vertAlign val="subscript"/>
        <sz val="11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>emissions</t>
    </r>
  </si>
  <si>
    <t>Methane, biogenic</t>
  </si>
  <si>
    <t>CO emissions</t>
  </si>
  <si>
    <t>Carbon monoxide, biogenic</t>
  </si>
  <si>
    <r>
      <t>NH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emissions</t>
    </r>
  </si>
  <si>
    <r>
      <t>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direct emissions</t>
    </r>
  </si>
  <si>
    <r>
      <t>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indirect emissions</t>
    </r>
  </si>
  <si>
    <t>SCUTCHING</t>
  </si>
  <si>
    <t>Electricity</t>
  </si>
  <si>
    <t>kWh</t>
  </si>
  <si>
    <t>Electricity, low voltage {FR}| market for | Conseq, U</t>
  </si>
  <si>
    <t>0.116 kWh per kg of retted flax to go throught the scutching machine</t>
  </si>
  <si>
    <t>Transport from field</t>
  </si>
  <si>
    <t>tkm</t>
  </si>
  <si>
    <t>Transport, freight, lorry 16-32 metric ton, EURO3 {GLO}| market for | Conseq, U</t>
  </si>
  <si>
    <t>Considers a 40 km distance as scutching facilities are located close to the cultivation fields.</t>
  </si>
  <si>
    <t>Long fibers</t>
  </si>
  <si>
    <t>"Scutching" process created</t>
  </si>
  <si>
    <t>21% of flax stems yield</t>
  </si>
  <si>
    <t>11% of flax stems yield</t>
  </si>
  <si>
    <t>5% of flax stems yield</t>
  </si>
  <si>
    <t>Shives</t>
  </si>
  <si>
    <t>36% of flax stems yield</t>
  </si>
  <si>
    <t>Flakes</t>
  </si>
  <si>
    <t>7% of flax stems yield</t>
  </si>
  <si>
    <t>Inert residues</t>
  </si>
  <si>
    <t>Co-products fate*</t>
  </si>
  <si>
    <t>"Avoided glass fibre production (Short fibres)" process created</t>
  </si>
  <si>
    <t>"Avoided palm oil production (Seeds)" process created</t>
  </si>
  <si>
    <t>Copied from "Palm oil, refined {GLO}| market for | Conseq, U"</t>
  </si>
  <si>
    <t>Marginal animal feed production (Linseed meal)</t>
  </si>
  <si>
    <t>Marginal protein (soybean)</t>
  </si>
  <si>
    <t>"Avoided soybean meal production (Linseed meal)" process created</t>
  </si>
  <si>
    <t>Copied from "Soybean meal {GLO}| market for | Conseq, U"</t>
  </si>
  <si>
    <t>Marginal carbohydrate (maize)</t>
  </si>
  <si>
    <t>"Avoided maize grain production (Linseed meal)" process created</t>
  </si>
  <si>
    <t>Copied from "Maize grain {GLO}| market for | Conseq, U"</t>
  </si>
  <si>
    <t>Marginal fats (palm oil)</t>
  </si>
  <si>
    <t>"Avoided palm oil production (Linseed meal)" process created</t>
  </si>
  <si>
    <t>Avoided Land Use Change</t>
  </si>
  <si>
    <t>iLUC</t>
  </si>
  <si>
    <t>Combustion of woody residues</t>
  </si>
  <si>
    <t>GJ</t>
  </si>
  <si>
    <t>"Wood residues combustion" process created from proxy</t>
  </si>
  <si>
    <t>Copied from "Heat, district or industrial, other than natural gas {CH}| heat production, softwood chips from forest, at furnace 300kW | Conseq, U"</t>
  </si>
  <si>
    <t>Heat production from natural gas (Shives)</t>
  </si>
  <si>
    <t>"Avoided heat production from natural gas (Shives)" process created</t>
  </si>
  <si>
    <t xml:space="preserve">Copied from "Heat, central or small-scale, natural gas {Europe without Switzerland}| market for heat, central or small-scale, natural gas | Conseq, U" </t>
  </si>
  <si>
    <t>Marginal animal feed production (Flakes)</t>
  </si>
  <si>
    <t>"Avoided soybean meal production (Flakes)" process created</t>
  </si>
  <si>
    <t>Marginal fibre (hay)</t>
  </si>
  <si>
    <t>"Avoided hay production (Flakes)" process created</t>
  </si>
  <si>
    <t>Copied from "Hay {GLO}| market for | Conseq, U"</t>
  </si>
  <si>
    <t>Use of inert residues as amendment</t>
  </si>
  <si>
    <t>"Soil amendment (Scutching)" process created</t>
  </si>
  <si>
    <t>COMBING</t>
  </si>
  <si>
    <t>0.55 kWh per kg of scutched flax</t>
  </si>
  <si>
    <t>"Combing" process created</t>
  </si>
  <si>
    <t>14% of flax stem yield</t>
  </si>
  <si>
    <t>Flax tow</t>
  </si>
  <si>
    <t>6% of flax stem yield</t>
  </si>
  <si>
    <t>Dust</t>
  </si>
  <si>
    <t>1% of flax stem yield</t>
  </si>
  <si>
    <t>"Soil amendment (Combing)" process created</t>
  </si>
  <si>
    <t>Flax tow and Dust mass are considered as a whole for the composting process</t>
  </si>
  <si>
    <t>SPINNING</t>
  </si>
  <si>
    <t>Electricity, low voltage {CN}| market for | Conseq, U</t>
  </si>
  <si>
    <t>4.85 kWh/kg of yarn produced (Includes energy intake for washing, bleaching and spinning; might be lower for technical fabric as some of these steps might not be required).</t>
  </si>
  <si>
    <t>Gas</t>
  </si>
  <si>
    <t>MJ</t>
  </si>
  <si>
    <t>Electricity, high voltage {CN-JS}| electricity production, natural gas, conventional power plant | Conseq, U</t>
  </si>
  <si>
    <t>26.4 MJ/ kg of yarn produced (Includes energy intake for washing, bleaching and spinning; might be lower for technical fabric as some of these steps might not be required).</t>
  </si>
  <si>
    <t>Water</t>
  </si>
  <si>
    <t>Water, unspecified natural origin, CN</t>
  </si>
  <si>
    <t>Substances</t>
  </si>
  <si>
    <t>13 L/kg of silver spun into yarn (as wet-spinning is consdered by the reference).</t>
  </si>
  <si>
    <t>Lubricating oil</t>
  </si>
  <si>
    <t>Lubricating oil {GLO}| market for | Conseq, U</t>
  </si>
  <si>
    <t>50 g/kg of silver spun into yarn.</t>
  </si>
  <si>
    <t>Transport from Combing facility to port</t>
  </si>
  <si>
    <t>150 kms are considered between the Combing facility and Le Havre port.</t>
  </si>
  <si>
    <t>Transport from port to port</t>
  </si>
  <si>
    <t>Transport, freight, sea, transoceanic ship {GLO}| market for | Conseq, U</t>
  </si>
  <si>
    <t>19500 kms are considered between the Le Havre port in France and the Nanjing port in china (Jiangsu province).</t>
  </si>
  <si>
    <t>Transport from port to factory</t>
  </si>
  <si>
    <t>200 km are considered between the Nanjing port and the factory where the combing, spinning and weaving stages will take place.</t>
  </si>
  <si>
    <t>Input data for Sensitivity Analysis (production in France rather than China)</t>
  </si>
  <si>
    <t>Electricity, high voltage {FR}| electricity production, natural gas, conventional power plant | Conseq, U</t>
  </si>
  <si>
    <t>Water, unspecified natural origin, FR</t>
  </si>
  <si>
    <t>Transport from Combing to Spinning facility</t>
  </si>
  <si>
    <t>100 km are considered between Combing and Spinning facilities as they're based in the Normandy area in France (from CELC-annuaries webpage data).</t>
  </si>
  <si>
    <t>Flax Yarn</t>
  </si>
  <si>
    <t>"Spinning" process created</t>
  </si>
  <si>
    <t>4% mass loss according to BioIntelligence (2007), not specified why.</t>
  </si>
  <si>
    <t>Wastewater</t>
  </si>
  <si>
    <t>"Wastewater treatment (from Spinning)" process created</t>
  </si>
  <si>
    <t>Ecoonvent 3</t>
  </si>
  <si>
    <t xml:space="preserve">Copied from "Wastewater, average {RoW}| treatment of, capacity 1E9l/year | Conseq, U" </t>
  </si>
  <si>
    <t>WEAVING</t>
  </si>
  <si>
    <t>13 kWh/kg of yarn woven.</t>
  </si>
  <si>
    <t>Starch</t>
  </si>
  <si>
    <t>Potato starch {GLO}| market for | Conseq, U</t>
  </si>
  <si>
    <t>175 g of starch/kg of yarn processed. There is no potato starch datasheet for China so we take the Global information available.</t>
  </si>
  <si>
    <t>Transport from factory to port</t>
  </si>
  <si>
    <t>Transport from port to distribution place</t>
  </si>
  <si>
    <t>200 km are considered from porto to distribution facilities (reference considers Paris as distribution place)</t>
  </si>
  <si>
    <t>Transport from Spinning to Weaving facility</t>
  </si>
  <si>
    <t>200 kms are considered between the Spinning and Weaving facilities (from CELC-annuaries webpage data). Transport of flax yarn.</t>
  </si>
  <si>
    <t>Transport from Weaving facility to Distributors</t>
  </si>
  <si>
    <t>200 kms are considered between the Weaving facilities and Distributors (from CELC-annuaries webpage data). Transport of finished product (technical textile).</t>
  </si>
  <si>
    <t>Technical textile</t>
  </si>
  <si>
    <t>"Weaving" process created</t>
  </si>
  <si>
    <t>Units are expressed per hectare used per year</t>
  </si>
  <si>
    <t>References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</si>
  <si>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BioIntelligence (2007)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</si>
  <si>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Le Duigou et al., 2011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</si>
  <si>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Besandoun et al., 2016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</si>
  <si>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Flaxseed Datasheet (Agribalyse)</t>
    </r>
  </si>
  <si>
    <t>Land expansion</t>
  </si>
  <si>
    <t>Land expansion process created</t>
  </si>
  <si>
    <t>Land intensification</t>
  </si>
  <si>
    <t>Land intensification process created</t>
  </si>
  <si>
    <t>Land expansion_clearing</t>
  </si>
  <si>
    <t>Land expansion_clearing process created</t>
  </si>
  <si>
    <t>Land expansion_foregone sequestration</t>
  </si>
  <si>
    <t>Land expansion_foregone sequestration process created</t>
  </si>
  <si>
    <t>Carbon dioxide emissions to air</t>
  </si>
  <si>
    <t>71.59</t>
  </si>
  <si>
    <t>ton</t>
  </si>
  <si>
    <t>Carbon dioxide, land transformation</t>
  </si>
  <si>
    <t>Land clearing, AG biomass</t>
  </si>
  <si>
    <t>Carbon monoxide emissions to air</t>
  </si>
  <si>
    <t>4.708</t>
  </si>
  <si>
    <t>Carbon monoxide, land transformation</t>
  </si>
  <si>
    <t>Methane emissions to air</t>
  </si>
  <si>
    <t>0.3068</t>
  </si>
  <si>
    <t>Methane, land transformation</t>
  </si>
  <si>
    <t>Dinitrogen monoxide emissions to air</t>
  </si>
  <si>
    <t>0.00908</t>
  </si>
  <si>
    <t>Nitrogen oxides emissions to air</t>
  </si>
  <si>
    <t>0.07329</t>
  </si>
  <si>
    <t>Nitrogen oxides</t>
  </si>
  <si>
    <t>NOx as NO2. Land clearing, biomass</t>
  </si>
  <si>
    <t>0.74</t>
  </si>
  <si>
    <t>Nitrogen (N) fertilizer</t>
  </si>
  <si>
    <t>Urea, as N {GLO}| market for | Conseq, U</t>
  </si>
  <si>
    <t>Ecoinvent v3.4</t>
  </si>
  <si>
    <t>Additional fertilizer used in intensified production</t>
  </si>
  <si>
    <t>Phosphate (P) fertilizer</t>
  </si>
  <si>
    <t>Phosphate fertiliser, as P2O5 {RER}| diammonium phosphate production | Conseq, U</t>
  </si>
  <si>
    <t>Additional fertilizer used in intensified production. No GLO so RER selected.</t>
  </si>
  <si>
    <t>Potassium (K) fertiliser</t>
  </si>
  <si>
    <t>Potassium chloride, as K2O {GLO}| market for | Conseq, U</t>
  </si>
  <si>
    <t>Carbon dioxide</t>
  </si>
  <si>
    <t>From urea CO2. IPCC (2006) Chap 11</t>
  </si>
  <si>
    <t>4.4</t>
  </si>
  <si>
    <t>Ammonia emissions to air</t>
  </si>
  <si>
    <t>Nitrate emissions to water</t>
  </si>
  <si>
    <t>*Units per kg of inert residue</t>
  </si>
  <si>
    <t>Soil amendment (Scutching)</t>
  </si>
  <si>
    <t>Hamelin et al. (2014)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</si>
  <si>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71% of total C</t>
    </r>
  </si>
  <si>
    <r>
      <t>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-N = 0,5% of TAN
TAN = 92% of total N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</si>
  <si>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O-N direct = 0,01 kg / kg of total N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</si>
  <si>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O-N indirect = 0,01 kg / kg (NH3-N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-N)</t>
    </r>
  </si>
  <si>
    <r>
      <t>N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 indirect emissions (from N leaching)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</si>
  <si>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O-N indirect = 0,0075 kg / kg of N leaching</t>
    </r>
  </si>
  <si>
    <r>
      <t>NO</t>
    </r>
    <r>
      <rPr>
        <vertAlign val="subscript"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 emissions</t>
    </r>
  </si>
  <si>
    <t>Nitrate compounds</t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</si>
  <si>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-N= 0,01*N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O-N direct</t>
    </r>
  </si>
  <si>
    <t>Nitrate leaching</t>
  </si>
  <si>
    <t>N leaching = 33% of total N</t>
  </si>
  <si>
    <t>P leaching</t>
  </si>
  <si>
    <t>P leaching = 5% of total P</t>
  </si>
  <si>
    <t>Soil amendment (Combing)</t>
  </si>
  <si>
    <t>4.67</t>
  </si>
  <si>
    <t>4.55</t>
  </si>
  <si>
    <t>1.21</t>
  </si>
  <si>
    <t>0.42</t>
  </si>
  <si>
    <t>0.098</t>
  </si>
  <si>
    <t>5.4E-05</t>
  </si>
  <si>
    <t>-3.83</t>
  </si>
  <si>
    <t>-0.013</t>
  </si>
  <si>
    <t>12.74</t>
  </si>
  <si>
    <t>0.31</t>
  </si>
  <si>
    <t>2.0E-05</t>
  </si>
  <si>
    <t>5.5E-05</t>
  </si>
  <si>
    <t>2.6E-07</t>
  </si>
  <si>
    <t>1.4E-05</t>
  </si>
  <si>
    <t>1.6E-06</t>
  </si>
  <si>
    <t>1.2E-03</t>
  </si>
  <si>
    <t>2.3E-05</t>
  </si>
  <si>
    <t>The value results from the annualization of 1 ha over 20 years (based on EU methods). Detailed information on the creation of the process on the iLUC tab</t>
  </si>
  <si>
    <t>Flax Sliver</t>
  </si>
  <si>
    <t>Grains</t>
  </si>
  <si>
    <t>Marginal oil production (Linseed oil from Grains)</t>
  </si>
  <si>
    <t>Production of glass fiber composites (Short fibers)</t>
  </si>
  <si>
    <t>Short fibers</t>
  </si>
  <si>
    <t>Information on the process creation under the tab "Inert Residues Emissions"</t>
  </si>
  <si>
    <t>9% of flax stems yield. Information on the process creation under the tab "Inert Residues Emissions"</t>
  </si>
  <si>
    <t>Copied from "Glass fibre {GLO}| market for | Conseq, U" / 1 to 1 fiber substitution is considered and a 90% DM content.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</si>
</sst>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E+00"/>
    <numFmt numFmtId="166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Fill="1" applyBorder="1" applyAlignment="1">
      <alignment horizontal="left" vertical="center" wrapText="1"/>
    </xf>
    <xf numFmtId="0" fontId="0" fillId="0" borderId="6" xfId="0" applyBorder="1"/>
    <xf numFmtId="49" fontId="0" fillId="0" borderId="0" xfId="0" applyNumberFormat="1"/>
    <xf numFmtId="0" fontId="0" fillId="0" borderId="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0" fillId="0" borderId="14" xfId="0" applyBorder="1" applyAlignment="1">
      <alignment horizontal="left" vertical="center"/>
    </xf>
    <xf numFmtId="0" fontId="0" fillId="0" borderId="14" xfId="0" applyBorder="1" applyAlignment="1"/>
    <xf numFmtId="0" fontId="0" fillId="0" borderId="19" xfId="0" applyBorder="1" applyAlignment="1">
      <alignment horizontal="left" vertical="center"/>
    </xf>
    <xf numFmtId="0" fontId="0" fillId="0" borderId="19" xfId="0" applyBorder="1"/>
    <xf numFmtId="0" fontId="0" fillId="0" borderId="6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2" fontId="0" fillId="0" borderId="4" xfId="0" applyNumberFormat="1" applyFill="1" applyBorder="1" applyAlignment="1">
      <alignment horizontal="right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2" fontId="0" fillId="0" borderId="1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7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quotePrefix="1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0" fontId="0" fillId="0" borderId="9" xfId="0" applyBorder="1" applyAlignment="1"/>
    <xf numFmtId="0" fontId="0" fillId="0" borderId="28" xfId="0" applyFill="1" applyBorder="1" applyAlignment="1">
      <alignment horizontal="left" vertical="center"/>
    </xf>
    <xf numFmtId="2" fontId="0" fillId="0" borderId="2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0" fontId="0" fillId="0" borderId="19" xfId="0" applyBorder="1" applyAlignment="1"/>
    <xf numFmtId="1" fontId="0" fillId="0" borderId="31" xfId="0" applyNumberForma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" fontId="0" fillId="0" borderId="4" xfId="0" applyNumberForma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/>
    <xf numFmtId="1" fontId="0" fillId="0" borderId="4" xfId="0" applyNumberFormat="1" applyFill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1" fontId="0" fillId="0" borderId="37" xfId="0" applyNumberFormat="1" applyFill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right" vertical="center"/>
    </xf>
    <xf numFmtId="0" fontId="6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11" fontId="0" fillId="0" borderId="6" xfId="0" applyNumberForma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6" fillId="0" borderId="26" xfId="0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0" fillId="0" borderId="6" xfId="0" applyBorder="1" applyAlignment="1">
      <alignment wrapText="1"/>
    </xf>
    <xf numFmtId="0" fontId="6" fillId="0" borderId="37" xfId="0" applyFont="1" applyFill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37" xfId="0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wrapText="1"/>
    </xf>
    <xf numFmtId="0" fontId="6" fillId="0" borderId="6" xfId="0" applyFont="1" applyFill="1" applyBorder="1"/>
    <xf numFmtId="0" fontId="0" fillId="0" borderId="3" xfId="0" applyBorder="1" applyAlignment="1">
      <alignment horizontal="center" vertical="center"/>
    </xf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6" xfId="0" applyFont="1" applyBorder="1" applyAlignment="1"/>
    <xf numFmtId="0" fontId="0" fillId="0" borderId="31" xfId="0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5" fillId="0" borderId="0" xfId="0" applyFont="1"/>
    <xf numFmtId="0" fontId="6" fillId="0" borderId="7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165" fontId="0" fillId="0" borderId="4" xfId="0" applyNumberForma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/>
    </xf>
    <xf numFmtId="166" fontId="0" fillId="0" borderId="4" xfId="0" applyNumberFormat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3" fillId="5" borderId="2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36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0" fontId="3" fillId="5" borderId="39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XE166"/>
  <sheetViews>
    <sheetView showGridLines="0" tabSelected="1" topLeftCell="A91" zoomScale="75" zoomScaleNormal="75" workbookViewId="0">
      <selection activeCell="D111" sqref="D111"/>
    </sheetView>
  </sheetViews>
  <sheetFormatPr baseColWidth="10" defaultRowHeight="15" x14ac:dyDescent="0.25"/>
  <cols>
    <col min="1" max="1" width="1.5703125" customWidth="1"/>
    <col min="2" max="2" width="25.140625" style="1" customWidth="1"/>
    <col min="3" max="3" width="34.85546875" style="1" customWidth="1"/>
    <col min="4" max="4" width="8.7109375" style="2" customWidth="1"/>
    <col min="5" max="5" width="10" style="3" customWidth="1"/>
    <col min="6" max="6" width="78.28515625" style="1" customWidth="1"/>
    <col min="7" max="7" width="12" style="3" bestFit="1" customWidth="1"/>
    <col min="8" max="9" width="15.5703125" style="3" bestFit="1" customWidth="1"/>
    <col min="10" max="10" width="154.28515625" style="3" customWidth="1"/>
    <col min="11" max="11" width="23.5703125" style="4" customWidth="1"/>
    <col min="12" max="12" width="21.140625" style="43" customWidth="1"/>
    <col min="16" max="16" width="34.42578125" customWidth="1"/>
    <col min="17" max="17" width="11.42578125" customWidth="1"/>
  </cols>
  <sheetData>
    <row r="1" spans="1:1981" s="13" customFormat="1" ht="15" customHeight="1" thickTop="1" thickBot="1" x14ac:dyDescent="0.3">
      <c r="A1" s="10"/>
      <c r="B1" s="1"/>
      <c r="C1" s="1"/>
      <c r="D1" s="1"/>
      <c r="E1" s="1"/>
      <c r="F1" s="1"/>
      <c r="G1" s="11"/>
      <c r="H1" s="12"/>
      <c r="I1" s="12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</row>
    <row r="2" spans="1:1981" ht="19.5" thickBot="1" x14ac:dyDescent="0.3">
      <c r="B2" s="242" t="s">
        <v>0</v>
      </c>
      <c r="C2" s="243"/>
      <c r="D2" s="14" t="s">
        <v>1</v>
      </c>
      <c r="E2" s="15" t="s">
        <v>2</v>
      </c>
      <c r="F2" s="16" t="s">
        <v>3</v>
      </c>
      <c r="G2" s="17" t="s">
        <v>4</v>
      </c>
      <c r="H2" s="16" t="s">
        <v>5</v>
      </c>
      <c r="I2" s="17" t="s">
        <v>6</v>
      </c>
      <c r="J2" s="15" t="s">
        <v>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</row>
    <row r="3" spans="1:1981" ht="15" customHeight="1" thickBot="1" x14ac:dyDescent="0.3">
      <c r="B3" s="205" t="s">
        <v>8</v>
      </c>
      <c r="C3" s="206"/>
      <c r="D3" s="206"/>
      <c r="E3" s="206"/>
      <c r="F3" s="206"/>
      <c r="G3" s="206"/>
      <c r="H3" s="206"/>
      <c r="I3" s="206"/>
      <c r="J3" s="20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</row>
    <row r="4" spans="1:1981" ht="15" customHeight="1" x14ac:dyDescent="0.25">
      <c r="B4" s="236" t="s">
        <v>9</v>
      </c>
      <c r="C4" s="18" t="s">
        <v>10</v>
      </c>
      <c r="D4" s="19">
        <v>3</v>
      </c>
      <c r="E4" s="20" t="s">
        <v>11</v>
      </c>
      <c r="F4" s="21" t="s">
        <v>12</v>
      </c>
      <c r="G4" s="22" t="s">
        <v>13</v>
      </c>
      <c r="H4" s="22" t="s">
        <v>14</v>
      </c>
      <c r="I4" s="22">
        <v>2</v>
      </c>
      <c r="J4" s="18" t="s">
        <v>15</v>
      </c>
      <c r="K4" s="23"/>
      <c r="L4" s="23"/>
      <c r="M4" s="23"/>
      <c r="N4" s="2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</row>
    <row r="5" spans="1:1981" ht="15" customHeight="1" x14ac:dyDescent="0.25">
      <c r="B5" s="237"/>
      <c r="C5" s="24" t="s">
        <v>16</v>
      </c>
      <c r="D5" s="25">
        <v>1</v>
      </c>
      <c r="E5" s="26" t="s">
        <v>11</v>
      </c>
      <c r="F5" s="27" t="s">
        <v>17</v>
      </c>
      <c r="G5" s="28" t="s">
        <v>13</v>
      </c>
      <c r="H5" s="28" t="s">
        <v>14</v>
      </c>
      <c r="I5" s="28" t="s">
        <v>14</v>
      </c>
      <c r="J5" s="24" t="s">
        <v>18</v>
      </c>
      <c r="K5" s="23"/>
      <c r="L5" s="23"/>
      <c r="M5" s="23"/>
      <c r="N5" s="23"/>
      <c r="Q5" s="29"/>
    </row>
    <row r="6" spans="1:1981" ht="15" customHeight="1" thickBot="1" x14ac:dyDescent="0.3">
      <c r="B6" s="238"/>
      <c r="C6" s="30" t="s">
        <v>19</v>
      </c>
      <c r="D6" s="31">
        <v>1</v>
      </c>
      <c r="E6" s="32" t="s">
        <v>11</v>
      </c>
      <c r="F6" s="33" t="s">
        <v>20</v>
      </c>
      <c r="G6" s="34" t="s">
        <v>13</v>
      </c>
      <c r="H6" s="34" t="s">
        <v>14</v>
      </c>
      <c r="I6" s="34" t="s">
        <v>14</v>
      </c>
      <c r="J6" s="35" t="s">
        <v>21</v>
      </c>
      <c r="K6" s="23"/>
      <c r="L6" s="23"/>
      <c r="M6" s="23"/>
      <c r="N6" s="23"/>
      <c r="Q6" s="29"/>
    </row>
    <row r="7" spans="1:1981" ht="15" customHeight="1" thickBot="1" x14ac:dyDescent="0.3">
      <c r="B7" s="201" t="s">
        <v>22</v>
      </c>
      <c r="C7" s="202"/>
      <c r="D7" s="36">
        <v>1</v>
      </c>
      <c r="E7" s="37" t="s">
        <v>11</v>
      </c>
      <c r="F7" s="38" t="s">
        <v>23</v>
      </c>
      <c r="G7" s="39" t="s">
        <v>13</v>
      </c>
      <c r="H7" s="39" t="s">
        <v>14</v>
      </c>
      <c r="I7" s="39" t="s">
        <v>14</v>
      </c>
      <c r="J7" s="40" t="s">
        <v>18</v>
      </c>
      <c r="K7" s="29"/>
      <c r="L7" s="29"/>
      <c r="M7" s="29"/>
      <c r="N7" s="29"/>
      <c r="O7" s="29"/>
      <c r="P7" s="29"/>
      <c r="Q7" s="29"/>
    </row>
    <row r="8" spans="1:1981" ht="15" customHeight="1" thickBot="1" x14ac:dyDescent="0.3">
      <c r="B8" s="201" t="s">
        <v>24</v>
      </c>
      <c r="C8" s="202"/>
      <c r="D8" s="36">
        <v>3</v>
      </c>
      <c r="E8" s="37" t="s">
        <v>11</v>
      </c>
      <c r="F8" s="38" t="s">
        <v>25</v>
      </c>
      <c r="G8" s="39" t="s">
        <v>13</v>
      </c>
      <c r="H8" s="39" t="s">
        <v>14</v>
      </c>
      <c r="I8" s="39" t="s">
        <v>14</v>
      </c>
      <c r="J8" s="40" t="s">
        <v>15</v>
      </c>
      <c r="K8" s="29"/>
      <c r="L8" s="29"/>
      <c r="M8" s="29"/>
      <c r="N8" s="29"/>
      <c r="O8" s="29"/>
      <c r="P8" s="29"/>
      <c r="Q8" s="29"/>
    </row>
    <row r="9" spans="1:1981" ht="15.75" thickBot="1" x14ac:dyDescent="0.3">
      <c r="B9" s="201" t="s">
        <v>26</v>
      </c>
      <c r="C9" s="202"/>
      <c r="D9" s="36" t="s">
        <v>27</v>
      </c>
      <c r="E9" s="37" t="s">
        <v>11</v>
      </c>
      <c r="F9" s="41" t="s">
        <v>28</v>
      </c>
      <c r="G9" s="39" t="s">
        <v>13</v>
      </c>
      <c r="H9" s="39" t="s">
        <v>14</v>
      </c>
      <c r="I9" s="39" t="s">
        <v>14</v>
      </c>
      <c r="J9" s="42" t="s">
        <v>29</v>
      </c>
      <c r="K9"/>
      <c r="L9"/>
      <c r="O9" s="23"/>
      <c r="P9" s="23"/>
      <c r="Q9" s="23"/>
    </row>
    <row r="10" spans="1:1981" ht="15" customHeight="1" thickBot="1" x14ac:dyDescent="0.3">
      <c r="B10" s="201" t="s">
        <v>30</v>
      </c>
      <c r="C10" s="202"/>
      <c r="D10" s="36">
        <v>1</v>
      </c>
      <c r="E10" s="37" t="s">
        <v>11</v>
      </c>
      <c r="F10" s="38" t="s">
        <v>31</v>
      </c>
      <c r="G10" s="39" t="s">
        <v>13</v>
      </c>
      <c r="H10" s="39" t="s">
        <v>14</v>
      </c>
      <c r="I10" s="39" t="s">
        <v>14</v>
      </c>
      <c r="J10" s="42" t="s">
        <v>32</v>
      </c>
      <c r="K10"/>
      <c r="L10"/>
      <c r="O10" s="29"/>
      <c r="P10" s="29"/>
      <c r="Q10" s="29"/>
    </row>
    <row r="11" spans="1:1981" ht="15" customHeight="1" thickBot="1" x14ac:dyDescent="0.3">
      <c r="B11" s="201" t="s">
        <v>33</v>
      </c>
      <c r="C11" s="202"/>
      <c r="D11" s="36">
        <v>115</v>
      </c>
      <c r="E11" s="37" t="s">
        <v>34</v>
      </c>
      <c r="F11" s="38" t="s">
        <v>35</v>
      </c>
      <c r="G11" s="39" t="s">
        <v>36</v>
      </c>
      <c r="H11" s="39">
        <v>1</v>
      </c>
      <c r="I11" s="39" t="s">
        <v>37</v>
      </c>
      <c r="J11" s="40"/>
    </row>
    <row r="12" spans="1:1981" ht="15" customHeight="1" thickBot="1" x14ac:dyDescent="0.3">
      <c r="B12" s="201" t="s">
        <v>38</v>
      </c>
      <c r="C12" s="202"/>
      <c r="D12" s="36">
        <v>1</v>
      </c>
      <c r="E12" s="37" t="s">
        <v>39</v>
      </c>
      <c r="F12" s="38" t="s">
        <v>40</v>
      </c>
      <c r="G12" s="39" t="s">
        <v>41</v>
      </c>
      <c r="H12" s="39" t="s">
        <v>37</v>
      </c>
      <c r="I12" s="39" t="s">
        <v>37</v>
      </c>
      <c r="J12" s="39"/>
    </row>
    <row r="13" spans="1:1981" ht="15" customHeight="1" x14ac:dyDescent="0.25">
      <c r="B13" s="236" t="s">
        <v>42</v>
      </c>
      <c r="C13" s="44" t="s">
        <v>43</v>
      </c>
      <c r="D13" s="19">
        <v>117</v>
      </c>
      <c r="E13" s="20" t="s">
        <v>34</v>
      </c>
      <c r="F13" s="45" t="s">
        <v>45</v>
      </c>
      <c r="G13" s="46" t="s">
        <v>36</v>
      </c>
      <c r="H13" s="46" t="s">
        <v>37</v>
      </c>
      <c r="I13" s="46" t="s">
        <v>14</v>
      </c>
      <c r="J13" s="239" t="s">
        <v>46</v>
      </c>
      <c r="K13" s="47"/>
      <c r="L13" s="47"/>
      <c r="M13" s="47"/>
      <c r="N13" s="47"/>
    </row>
    <row r="14" spans="1:1981" ht="15" customHeight="1" x14ac:dyDescent="0.25">
      <c r="B14" s="237"/>
      <c r="C14" s="48" t="s">
        <v>47</v>
      </c>
      <c r="D14" s="25">
        <v>86</v>
      </c>
      <c r="E14" s="26" t="s">
        <v>34</v>
      </c>
      <c r="F14" s="49" t="s">
        <v>48</v>
      </c>
      <c r="G14" s="50" t="s">
        <v>36</v>
      </c>
      <c r="H14" s="50" t="s">
        <v>37</v>
      </c>
      <c r="I14" s="50" t="s">
        <v>49</v>
      </c>
      <c r="J14" s="240"/>
      <c r="K14" s="47"/>
      <c r="L14" s="47"/>
      <c r="M14" s="47"/>
      <c r="N14" s="47"/>
    </row>
    <row r="15" spans="1:1981" ht="15" customHeight="1" thickBot="1" x14ac:dyDescent="0.3">
      <c r="B15" s="238"/>
      <c r="C15" s="51" t="s">
        <v>50</v>
      </c>
      <c r="D15" s="31">
        <v>146</v>
      </c>
      <c r="E15" s="32" t="s">
        <v>34</v>
      </c>
      <c r="F15" s="52" t="s">
        <v>51</v>
      </c>
      <c r="G15" s="53" t="s">
        <v>36</v>
      </c>
      <c r="H15" s="53" t="s">
        <v>37</v>
      </c>
      <c r="I15" s="53" t="s">
        <v>14</v>
      </c>
      <c r="J15" s="241"/>
      <c r="K15" s="47"/>
      <c r="L15" s="47"/>
      <c r="M15" s="47"/>
      <c r="N15" s="47"/>
      <c r="Q15" s="47"/>
    </row>
    <row r="16" spans="1:1981" ht="15" customHeight="1" x14ac:dyDescent="0.25">
      <c r="B16" s="236" t="s">
        <v>52</v>
      </c>
      <c r="C16" s="54" t="s">
        <v>53</v>
      </c>
      <c r="D16" s="19">
        <v>150</v>
      </c>
      <c r="E16" s="20" t="s">
        <v>44</v>
      </c>
      <c r="F16" s="45" t="s">
        <v>54</v>
      </c>
      <c r="G16" s="46" t="s">
        <v>13</v>
      </c>
      <c r="H16" s="46">
        <v>1</v>
      </c>
      <c r="I16" s="46" t="s">
        <v>14</v>
      </c>
      <c r="J16" s="55"/>
      <c r="K16"/>
      <c r="L16"/>
      <c r="O16" s="47"/>
      <c r="P16" s="47"/>
      <c r="Q16" s="47"/>
    </row>
    <row r="17" spans="2:17" ht="15" customHeight="1" x14ac:dyDescent="0.25">
      <c r="B17" s="237"/>
      <c r="C17" s="56" t="s">
        <v>55</v>
      </c>
      <c r="D17" s="25">
        <v>38</v>
      </c>
      <c r="E17" s="26" t="s">
        <v>44</v>
      </c>
      <c r="F17" s="49" t="s">
        <v>56</v>
      </c>
      <c r="G17" s="50" t="s">
        <v>13</v>
      </c>
      <c r="H17" s="50">
        <v>1</v>
      </c>
      <c r="I17" s="50" t="s">
        <v>14</v>
      </c>
      <c r="J17" s="57" t="s">
        <v>57</v>
      </c>
      <c r="K17" s="29"/>
      <c r="L17" s="29"/>
      <c r="M17" s="29"/>
      <c r="N17" s="29"/>
      <c r="O17" s="47"/>
      <c r="P17" s="47"/>
      <c r="Q17" s="47"/>
    </row>
    <row r="18" spans="2:17" ht="15" customHeight="1" x14ac:dyDescent="0.25">
      <c r="B18" s="237"/>
      <c r="C18" s="56" t="s">
        <v>58</v>
      </c>
      <c r="D18" s="25">
        <v>300</v>
      </c>
      <c r="E18" s="26" t="s">
        <v>44</v>
      </c>
      <c r="F18" s="49" t="s">
        <v>56</v>
      </c>
      <c r="G18" s="50" t="s">
        <v>13</v>
      </c>
      <c r="H18" s="50">
        <v>1</v>
      </c>
      <c r="I18" s="50" t="s">
        <v>14</v>
      </c>
      <c r="J18" s="57" t="s">
        <v>59</v>
      </c>
      <c r="K18" s="29"/>
      <c r="L18" s="29"/>
      <c r="M18" s="29"/>
      <c r="N18" s="29"/>
    </row>
    <row r="19" spans="2:17" ht="15" customHeight="1" thickBot="1" x14ac:dyDescent="0.3">
      <c r="B19" s="238"/>
      <c r="C19" s="58" t="s">
        <v>60</v>
      </c>
      <c r="D19" s="31">
        <v>73</v>
      </c>
      <c r="E19" s="32" t="s">
        <v>44</v>
      </c>
      <c r="F19" s="52" t="s">
        <v>61</v>
      </c>
      <c r="G19" s="53" t="s">
        <v>13</v>
      </c>
      <c r="H19" s="53">
        <v>1</v>
      </c>
      <c r="I19" s="53" t="s">
        <v>14</v>
      </c>
      <c r="J19" s="59"/>
      <c r="K19"/>
      <c r="L19"/>
    </row>
    <row r="20" spans="2:17" ht="15" customHeight="1" x14ac:dyDescent="0.25">
      <c r="B20" s="236" t="s">
        <v>62</v>
      </c>
      <c r="C20" s="54" t="s">
        <v>63</v>
      </c>
      <c r="D20" s="19">
        <v>144</v>
      </c>
      <c r="E20" s="20" t="s">
        <v>44</v>
      </c>
      <c r="F20" s="45" t="s">
        <v>64</v>
      </c>
      <c r="G20" s="46" t="s">
        <v>13</v>
      </c>
      <c r="H20" s="46">
        <v>1</v>
      </c>
      <c r="I20" s="46" t="s">
        <v>14</v>
      </c>
      <c r="J20" s="46"/>
      <c r="L20" s="4"/>
      <c r="M20" s="29"/>
      <c r="N20" s="29"/>
      <c r="O20" s="29"/>
      <c r="P20" s="29"/>
      <c r="Q20" s="29"/>
    </row>
    <row r="21" spans="2:17" ht="15" customHeight="1" x14ac:dyDescent="0.25">
      <c r="B21" s="237"/>
      <c r="C21" s="56" t="s">
        <v>65</v>
      </c>
      <c r="D21" s="25">
        <v>90</v>
      </c>
      <c r="E21" s="26" t="s">
        <v>44</v>
      </c>
      <c r="F21" s="49" t="s">
        <v>66</v>
      </c>
      <c r="G21" s="50" t="s">
        <v>13</v>
      </c>
      <c r="H21" s="50">
        <v>1</v>
      </c>
      <c r="I21" s="50" t="s">
        <v>14</v>
      </c>
      <c r="J21" s="50"/>
      <c r="L21" s="4"/>
      <c r="M21" s="23"/>
      <c r="N21" s="23"/>
      <c r="O21" s="23"/>
      <c r="P21" s="23"/>
      <c r="Q21" s="23"/>
    </row>
    <row r="22" spans="2:17" ht="15" customHeight="1" thickBot="1" x14ac:dyDescent="0.3">
      <c r="B22" s="238"/>
      <c r="C22" s="58" t="s">
        <v>67</v>
      </c>
      <c r="D22" s="31">
        <v>1584</v>
      </c>
      <c r="E22" s="32" t="s">
        <v>44</v>
      </c>
      <c r="F22" s="52" t="s">
        <v>68</v>
      </c>
      <c r="G22" s="53" t="s">
        <v>13</v>
      </c>
      <c r="H22" s="53">
        <v>1</v>
      </c>
      <c r="I22" s="53" t="s">
        <v>14</v>
      </c>
      <c r="J22" s="53"/>
      <c r="L22" s="4"/>
      <c r="M22" s="29"/>
      <c r="N22" s="29"/>
      <c r="O22" s="29"/>
      <c r="P22" s="29"/>
      <c r="Q22" s="29"/>
    </row>
    <row r="23" spans="2:17" ht="15" customHeight="1" thickBot="1" x14ac:dyDescent="0.3">
      <c r="B23" s="60" t="s">
        <v>69</v>
      </c>
      <c r="C23" s="61" t="s">
        <v>70</v>
      </c>
      <c r="D23" s="36">
        <v>15</v>
      </c>
      <c r="E23" s="37" t="s">
        <v>44</v>
      </c>
      <c r="F23" s="38" t="s">
        <v>71</v>
      </c>
      <c r="G23" s="39" t="s">
        <v>13</v>
      </c>
      <c r="H23" s="39">
        <v>1</v>
      </c>
      <c r="I23" s="39" t="s">
        <v>14</v>
      </c>
      <c r="J23" s="39"/>
      <c r="L23" s="4"/>
    </row>
    <row r="24" spans="2:17" ht="15" customHeight="1" x14ac:dyDescent="0.25">
      <c r="B24" s="236" t="s">
        <v>72</v>
      </c>
      <c r="C24" s="44" t="s">
        <v>73</v>
      </c>
      <c r="D24" s="19">
        <v>414</v>
      </c>
      <c r="E24" s="20" t="s">
        <v>44</v>
      </c>
      <c r="F24" s="45" t="s">
        <v>74</v>
      </c>
      <c r="G24" s="46" t="s">
        <v>13</v>
      </c>
      <c r="H24" s="46">
        <v>1</v>
      </c>
      <c r="I24" s="46">
        <v>1</v>
      </c>
      <c r="J24" s="54" t="s">
        <v>75</v>
      </c>
      <c r="L24" s="4"/>
    </row>
    <row r="25" spans="2:17" ht="15" customHeight="1" thickBot="1" x14ac:dyDescent="0.3">
      <c r="B25" s="238"/>
      <c r="C25" s="51" t="s">
        <v>76</v>
      </c>
      <c r="D25" s="31">
        <v>1000</v>
      </c>
      <c r="E25" s="32" t="s">
        <v>44</v>
      </c>
      <c r="F25" s="52" t="s">
        <v>74</v>
      </c>
      <c r="G25" s="53" t="s">
        <v>13</v>
      </c>
      <c r="H25" s="53">
        <v>1</v>
      </c>
      <c r="I25" s="53">
        <v>1</v>
      </c>
      <c r="J25" s="53"/>
      <c r="L25" s="4"/>
    </row>
    <row r="26" spans="2:17" ht="15" customHeight="1" thickBot="1" x14ac:dyDescent="0.3">
      <c r="B26" s="201" t="s">
        <v>77</v>
      </c>
      <c r="C26" s="202"/>
      <c r="D26" s="62">
        <f>0.001361*D31</f>
        <v>9.5269999999999992</v>
      </c>
      <c r="E26" s="37" t="s">
        <v>44</v>
      </c>
      <c r="F26" s="38" t="s">
        <v>77</v>
      </c>
      <c r="G26" s="39" t="s">
        <v>41</v>
      </c>
      <c r="H26" s="39" t="s">
        <v>37</v>
      </c>
      <c r="I26" s="39">
        <v>3</v>
      </c>
      <c r="J26" s="40" t="s">
        <v>78</v>
      </c>
      <c r="K26" s="29"/>
      <c r="L26" s="29"/>
      <c r="M26" s="29"/>
      <c r="N26" s="29"/>
    </row>
    <row r="27" spans="2:17" ht="15" customHeight="1" thickBot="1" x14ac:dyDescent="0.3">
      <c r="B27" s="201" t="s">
        <v>79</v>
      </c>
      <c r="C27" s="202"/>
      <c r="D27" s="62">
        <f>553*D31*0.9/1000000</f>
        <v>3.4839000000000002</v>
      </c>
      <c r="E27" s="37" t="s">
        <v>34</v>
      </c>
      <c r="F27" s="38" t="s">
        <v>79</v>
      </c>
      <c r="G27" s="39" t="s">
        <v>41</v>
      </c>
      <c r="H27" s="39" t="s">
        <v>37</v>
      </c>
      <c r="I27" s="39" t="s">
        <v>37</v>
      </c>
      <c r="J27" s="40" t="s">
        <v>80</v>
      </c>
      <c r="K27" s="29"/>
      <c r="L27" s="29"/>
      <c r="M27" s="29"/>
      <c r="N27" s="29"/>
    </row>
    <row r="28" spans="2:17" ht="15" customHeight="1" thickBot="1" x14ac:dyDescent="0.3">
      <c r="B28" s="201" t="s">
        <v>81</v>
      </c>
      <c r="C28" s="202"/>
      <c r="D28" s="36">
        <f>4.8*D31*0.9/1000</f>
        <v>30.24</v>
      </c>
      <c r="E28" s="37" t="s">
        <v>34</v>
      </c>
      <c r="F28" s="38" t="s">
        <v>81</v>
      </c>
      <c r="G28" s="39" t="s">
        <v>41</v>
      </c>
      <c r="H28" s="39" t="s">
        <v>37</v>
      </c>
      <c r="I28" s="39" t="s">
        <v>37</v>
      </c>
      <c r="J28" s="40" t="s">
        <v>82</v>
      </c>
      <c r="K28" s="29"/>
      <c r="L28" s="29"/>
      <c r="M28" s="29"/>
      <c r="N28" s="29"/>
    </row>
    <row r="29" spans="2:17" ht="15" customHeight="1" thickBot="1" x14ac:dyDescent="0.3">
      <c r="B29" s="201" t="s">
        <v>83</v>
      </c>
      <c r="C29" s="202"/>
      <c r="D29" s="36">
        <f>1.65*0.9*D31</f>
        <v>10395</v>
      </c>
      <c r="E29" s="37" t="s">
        <v>34</v>
      </c>
      <c r="F29" s="38" t="s">
        <v>84</v>
      </c>
      <c r="G29" s="39" t="s">
        <v>41</v>
      </c>
      <c r="H29" s="39" t="s">
        <v>37</v>
      </c>
      <c r="I29" s="39">
        <v>2</v>
      </c>
      <c r="J29" s="63" t="s">
        <v>85</v>
      </c>
      <c r="K29" s="64"/>
      <c r="L29" s="64"/>
      <c r="M29" s="64"/>
      <c r="N29" s="64"/>
    </row>
    <row r="30" spans="2:17" ht="15" customHeight="1" thickBot="1" x14ac:dyDescent="0.3">
      <c r="B30" s="187" t="s">
        <v>86</v>
      </c>
      <c r="C30" s="188"/>
      <c r="D30" s="188"/>
      <c r="E30" s="188"/>
      <c r="F30" s="188"/>
      <c r="G30" s="188"/>
      <c r="H30" s="188"/>
      <c r="I30" s="188"/>
      <c r="J30" s="189"/>
    </row>
    <row r="31" spans="2:17" ht="15" customHeight="1" thickBot="1" x14ac:dyDescent="0.3">
      <c r="B31" s="210" t="s">
        <v>87</v>
      </c>
      <c r="C31" s="211"/>
      <c r="D31" s="36">
        <v>7000</v>
      </c>
      <c r="E31" s="37" t="s">
        <v>34</v>
      </c>
      <c r="F31" s="65" t="s">
        <v>88</v>
      </c>
      <c r="G31" s="39" t="s">
        <v>37</v>
      </c>
      <c r="H31" s="39" t="s">
        <v>37</v>
      </c>
      <c r="I31" s="66" t="s">
        <v>14</v>
      </c>
      <c r="J31" s="39"/>
    </row>
    <row r="32" spans="2:17" ht="15" customHeight="1" thickBot="1" x14ac:dyDescent="0.3">
      <c r="B32" s="67" t="s">
        <v>89</v>
      </c>
      <c r="C32" s="68"/>
      <c r="D32" s="36">
        <f>1/20</f>
        <v>0.05</v>
      </c>
      <c r="E32" s="37" t="s">
        <v>11</v>
      </c>
      <c r="F32" s="65" t="s">
        <v>90</v>
      </c>
      <c r="G32" s="39" t="s">
        <v>37</v>
      </c>
      <c r="H32" s="39" t="s">
        <v>37</v>
      </c>
      <c r="I32" s="39" t="s">
        <v>37</v>
      </c>
      <c r="J32" s="69" t="s">
        <v>404</v>
      </c>
      <c r="O32" s="29"/>
      <c r="P32" s="29"/>
      <c r="Q32" s="29"/>
    </row>
    <row r="33" spans="1:1981" ht="15" customHeight="1" x14ac:dyDescent="0.25">
      <c r="B33" s="233" t="s">
        <v>91</v>
      </c>
      <c r="C33" s="70" t="s">
        <v>92</v>
      </c>
      <c r="D33" s="19" t="s">
        <v>93</v>
      </c>
      <c r="E33" s="20" t="s">
        <v>34</v>
      </c>
      <c r="F33" s="70" t="s">
        <v>92</v>
      </c>
      <c r="G33" s="71" t="s">
        <v>41</v>
      </c>
      <c r="H33" s="46" t="s">
        <v>37</v>
      </c>
      <c r="I33" s="72" t="s">
        <v>94</v>
      </c>
      <c r="J33" s="46"/>
      <c r="O33" s="64"/>
      <c r="P33" s="64"/>
      <c r="Q33" s="64"/>
    </row>
    <row r="34" spans="1:1981" s="4" customFormat="1" ht="15" customHeight="1" x14ac:dyDescent="0.25">
      <c r="A34"/>
      <c r="B34" s="234"/>
      <c r="C34" s="73" t="s">
        <v>95</v>
      </c>
      <c r="D34" s="25" t="s">
        <v>96</v>
      </c>
      <c r="E34" s="26" t="s">
        <v>34</v>
      </c>
      <c r="F34" s="73" t="s">
        <v>95</v>
      </c>
      <c r="G34" s="74" t="s">
        <v>41</v>
      </c>
      <c r="H34" s="50" t="s">
        <v>37</v>
      </c>
      <c r="I34" s="75" t="s">
        <v>94</v>
      </c>
      <c r="J34" s="50"/>
      <c r="L34" s="4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</row>
    <row r="35" spans="1:1981" s="4" customFormat="1" ht="15" customHeight="1" x14ac:dyDescent="0.25">
      <c r="A35"/>
      <c r="B35" s="234"/>
      <c r="C35" s="73" t="s">
        <v>97</v>
      </c>
      <c r="D35" s="76" t="s">
        <v>98</v>
      </c>
      <c r="E35" s="26" t="s">
        <v>34</v>
      </c>
      <c r="F35" s="73" t="s">
        <v>97</v>
      </c>
      <c r="G35" s="74" t="s">
        <v>41</v>
      </c>
      <c r="H35" s="50" t="s">
        <v>37</v>
      </c>
      <c r="I35" s="75" t="s">
        <v>94</v>
      </c>
      <c r="J35" s="50"/>
      <c r="L35" s="4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</row>
    <row r="36" spans="1:1981" s="4" customFormat="1" ht="15" customHeight="1" x14ac:dyDescent="0.25">
      <c r="A36"/>
      <c r="B36" s="234"/>
      <c r="C36" s="73" t="s">
        <v>99</v>
      </c>
      <c r="D36" s="25" t="s">
        <v>100</v>
      </c>
      <c r="E36" s="26" t="s">
        <v>44</v>
      </c>
      <c r="F36" s="73" t="s">
        <v>99</v>
      </c>
      <c r="G36" s="74" t="s">
        <v>41</v>
      </c>
      <c r="H36" s="50" t="s">
        <v>37</v>
      </c>
      <c r="I36" s="75" t="s">
        <v>94</v>
      </c>
      <c r="J36" s="50"/>
      <c r="L36" s="4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</row>
    <row r="37" spans="1:1981" s="4" customFormat="1" ht="15" customHeight="1" x14ac:dyDescent="0.25">
      <c r="A37"/>
      <c r="B37" s="234"/>
      <c r="C37" s="73" t="s">
        <v>63</v>
      </c>
      <c r="D37" s="25" t="s">
        <v>101</v>
      </c>
      <c r="E37" s="26" t="s">
        <v>44</v>
      </c>
      <c r="F37" s="73" t="s">
        <v>63</v>
      </c>
      <c r="G37" s="74" t="s">
        <v>41</v>
      </c>
      <c r="H37" s="50" t="s">
        <v>37</v>
      </c>
      <c r="I37" s="75" t="s">
        <v>94</v>
      </c>
      <c r="J37" s="50"/>
      <c r="L37" s="4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</row>
    <row r="38" spans="1:1981" s="4" customFormat="1" ht="15" customHeight="1" x14ac:dyDescent="0.25">
      <c r="A38"/>
      <c r="B38" s="234"/>
      <c r="C38" s="73" t="s">
        <v>65</v>
      </c>
      <c r="D38" s="25">
        <v>45</v>
      </c>
      <c r="E38" s="26" t="s">
        <v>44</v>
      </c>
      <c r="F38" s="73" t="s">
        <v>65</v>
      </c>
      <c r="G38" s="74" t="s">
        <v>41</v>
      </c>
      <c r="H38" s="50" t="s">
        <v>37</v>
      </c>
      <c r="I38" s="75" t="s">
        <v>94</v>
      </c>
      <c r="J38" s="50"/>
      <c r="L38" s="4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</row>
    <row r="39" spans="1:1981" s="4" customFormat="1" ht="15" customHeight="1" x14ac:dyDescent="0.25">
      <c r="A39"/>
      <c r="B39" s="234"/>
      <c r="C39" s="73" t="s">
        <v>67</v>
      </c>
      <c r="D39" s="25" t="s">
        <v>102</v>
      </c>
      <c r="E39" s="26" t="s">
        <v>44</v>
      </c>
      <c r="F39" s="73" t="s">
        <v>67</v>
      </c>
      <c r="G39" s="74" t="s">
        <v>41</v>
      </c>
      <c r="H39" s="50" t="s">
        <v>37</v>
      </c>
      <c r="I39" s="75" t="s">
        <v>94</v>
      </c>
      <c r="J39" s="50"/>
      <c r="L39" s="4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</row>
    <row r="40" spans="1:1981" s="4" customFormat="1" ht="15" customHeight="1" thickBot="1" x14ac:dyDescent="0.3">
      <c r="A40"/>
      <c r="B40" s="235"/>
      <c r="C40" s="77" t="s">
        <v>103</v>
      </c>
      <c r="D40" s="31" t="s">
        <v>104</v>
      </c>
      <c r="E40" s="32" t="s">
        <v>44</v>
      </c>
      <c r="F40" s="77" t="s">
        <v>105</v>
      </c>
      <c r="G40" s="78" t="s">
        <v>41</v>
      </c>
      <c r="H40" s="53" t="s">
        <v>37</v>
      </c>
      <c r="I40" s="79" t="s">
        <v>94</v>
      </c>
      <c r="J40" s="53"/>
      <c r="L40" s="4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</row>
    <row r="41" spans="1:1981" s="4" customFormat="1" ht="15" customHeight="1" x14ac:dyDescent="0.25">
      <c r="A41"/>
      <c r="B41" s="236" t="s">
        <v>106</v>
      </c>
      <c r="C41" s="80" t="s">
        <v>99</v>
      </c>
      <c r="D41" s="25" t="s">
        <v>107</v>
      </c>
      <c r="E41" s="26" t="s">
        <v>44</v>
      </c>
      <c r="F41" s="80" t="s">
        <v>99</v>
      </c>
      <c r="G41" s="22" t="s">
        <v>41</v>
      </c>
      <c r="H41" s="46" t="s">
        <v>37</v>
      </c>
      <c r="I41" s="72" t="s">
        <v>94</v>
      </c>
      <c r="J41" s="46"/>
      <c r="L41" s="4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</row>
    <row r="42" spans="1:1981" s="4" customFormat="1" ht="15" customHeight="1" x14ac:dyDescent="0.25">
      <c r="A42"/>
      <c r="B42" s="237"/>
      <c r="C42" s="81" t="s">
        <v>108</v>
      </c>
      <c r="D42" s="25" t="s">
        <v>109</v>
      </c>
      <c r="E42" s="26" t="s">
        <v>44</v>
      </c>
      <c r="F42" s="81" t="s">
        <v>110</v>
      </c>
      <c r="G42" s="28" t="s">
        <v>41</v>
      </c>
      <c r="H42" s="50" t="s">
        <v>37</v>
      </c>
      <c r="I42" s="75" t="s">
        <v>94</v>
      </c>
      <c r="J42" s="50"/>
      <c r="L42" s="4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</row>
    <row r="43" spans="1:1981" s="4" customFormat="1" ht="15" customHeight="1" x14ac:dyDescent="0.25">
      <c r="A43"/>
      <c r="B43" s="237"/>
      <c r="C43" s="82" t="s">
        <v>111</v>
      </c>
      <c r="D43" s="25" t="s">
        <v>112</v>
      </c>
      <c r="E43" s="26" t="s">
        <v>44</v>
      </c>
      <c r="F43" s="82" t="s">
        <v>113</v>
      </c>
      <c r="G43" s="28" t="s">
        <v>41</v>
      </c>
      <c r="H43" s="50" t="s">
        <v>37</v>
      </c>
      <c r="I43" s="75" t="s">
        <v>94</v>
      </c>
      <c r="J43" s="50"/>
      <c r="L43" s="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</row>
    <row r="44" spans="1:1981" s="4" customFormat="1" ht="15" customHeight="1" x14ac:dyDescent="0.25">
      <c r="A44"/>
      <c r="B44" s="237"/>
      <c r="C44" s="81" t="s">
        <v>65</v>
      </c>
      <c r="D44" s="25" t="s">
        <v>114</v>
      </c>
      <c r="E44" s="26" t="s">
        <v>44</v>
      </c>
      <c r="F44" s="81" t="s">
        <v>65</v>
      </c>
      <c r="G44" s="28" t="s">
        <v>41</v>
      </c>
      <c r="H44" s="50" t="s">
        <v>37</v>
      </c>
      <c r="I44" s="75" t="s">
        <v>94</v>
      </c>
      <c r="J44" s="50"/>
      <c r="L44" s="4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</row>
    <row r="45" spans="1:1981" s="4" customFormat="1" ht="15" customHeight="1" x14ac:dyDescent="0.25">
      <c r="A45"/>
      <c r="B45" s="237"/>
      <c r="C45" s="81" t="s">
        <v>67</v>
      </c>
      <c r="D45" s="25" t="s">
        <v>115</v>
      </c>
      <c r="E45" s="26" t="s">
        <v>44</v>
      </c>
      <c r="F45" s="81" t="s">
        <v>67</v>
      </c>
      <c r="G45" s="28" t="s">
        <v>41</v>
      </c>
      <c r="H45" s="50" t="s">
        <v>37</v>
      </c>
      <c r="I45" s="75" t="s">
        <v>94</v>
      </c>
      <c r="J45" s="50"/>
      <c r="L45" s="4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</row>
    <row r="46" spans="1:1981" s="4" customFormat="1" ht="15" customHeight="1" x14ac:dyDescent="0.25">
      <c r="A46"/>
      <c r="B46" s="237"/>
      <c r="C46" s="81" t="s">
        <v>103</v>
      </c>
      <c r="D46" s="25" t="s">
        <v>116</v>
      </c>
      <c r="E46" s="26" t="s">
        <v>44</v>
      </c>
      <c r="F46" s="81" t="s">
        <v>103</v>
      </c>
      <c r="G46" s="28" t="s">
        <v>41</v>
      </c>
      <c r="H46" s="50" t="s">
        <v>37</v>
      </c>
      <c r="I46" s="75" t="s">
        <v>94</v>
      </c>
      <c r="J46" s="50"/>
      <c r="L46" s="4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</row>
    <row r="47" spans="1:1981" s="4" customFormat="1" ht="15" customHeight="1" x14ac:dyDescent="0.25">
      <c r="A47"/>
      <c r="B47" s="237"/>
      <c r="C47" s="81" t="s">
        <v>117</v>
      </c>
      <c r="D47" s="25">
        <v>25</v>
      </c>
      <c r="E47" s="26" t="s">
        <v>34</v>
      </c>
      <c r="F47" s="81" t="s">
        <v>117</v>
      </c>
      <c r="G47" s="28" t="s">
        <v>41</v>
      </c>
      <c r="H47" s="50" t="s">
        <v>37</v>
      </c>
      <c r="I47" s="75" t="s">
        <v>94</v>
      </c>
      <c r="J47" s="50"/>
      <c r="L47" s="4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</row>
    <row r="48" spans="1:1981" s="4" customFormat="1" ht="15" customHeight="1" x14ac:dyDescent="0.25">
      <c r="A48"/>
      <c r="B48" s="237"/>
      <c r="C48" s="81" t="s">
        <v>118</v>
      </c>
      <c r="D48" s="25" t="s">
        <v>119</v>
      </c>
      <c r="E48" s="26" t="s">
        <v>34</v>
      </c>
      <c r="F48" s="81" t="s">
        <v>118</v>
      </c>
      <c r="G48" s="28" t="s">
        <v>41</v>
      </c>
      <c r="H48" s="50" t="s">
        <v>37</v>
      </c>
      <c r="I48" s="75" t="s">
        <v>94</v>
      </c>
      <c r="J48" s="50"/>
      <c r="L48" s="4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</row>
    <row r="49" spans="1:1981" s="4" customFormat="1" ht="15" customHeight="1" x14ac:dyDescent="0.25">
      <c r="A49"/>
      <c r="B49" s="237"/>
      <c r="C49" s="82" t="s">
        <v>120</v>
      </c>
      <c r="D49" s="25" t="s">
        <v>121</v>
      </c>
      <c r="E49" s="26" t="s">
        <v>44</v>
      </c>
      <c r="F49" s="82" t="s">
        <v>122</v>
      </c>
      <c r="G49" s="28" t="s">
        <v>41</v>
      </c>
      <c r="H49" s="50" t="s">
        <v>37</v>
      </c>
      <c r="I49" s="75" t="s">
        <v>123</v>
      </c>
      <c r="J49" s="50"/>
      <c r="L49" s="4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</row>
    <row r="50" spans="1:1981" s="43" customFormat="1" ht="15" customHeight="1" x14ac:dyDescent="0.25">
      <c r="A50"/>
      <c r="B50" s="237"/>
      <c r="C50" s="82" t="s">
        <v>124</v>
      </c>
      <c r="D50" s="25" t="s">
        <v>125</v>
      </c>
      <c r="E50" s="26" t="s">
        <v>34</v>
      </c>
      <c r="F50" s="82" t="s">
        <v>126</v>
      </c>
      <c r="G50" s="28" t="s">
        <v>41</v>
      </c>
      <c r="H50" s="50" t="s">
        <v>37</v>
      </c>
      <c r="I50" s="75" t="s">
        <v>123</v>
      </c>
      <c r="J50" s="50"/>
      <c r="K50" s="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</row>
    <row r="51" spans="1:1981" s="43" customFormat="1" ht="15" customHeight="1" x14ac:dyDescent="0.25">
      <c r="A51"/>
      <c r="B51" s="237"/>
      <c r="C51" s="82" t="s">
        <v>127</v>
      </c>
      <c r="D51" s="25" t="s">
        <v>128</v>
      </c>
      <c r="E51" s="26" t="s">
        <v>34</v>
      </c>
      <c r="F51" s="82" t="s">
        <v>129</v>
      </c>
      <c r="G51" s="28" t="s">
        <v>41</v>
      </c>
      <c r="H51" s="50" t="s">
        <v>37</v>
      </c>
      <c r="I51" s="75" t="s">
        <v>123</v>
      </c>
      <c r="J51" s="50"/>
      <c r="K51" s="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</row>
    <row r="52" spans="1:1981" s="43" customFormat="1" ht="15" customHeight="1" x14ac:dyDescent="0.25">
      <c r="A52"/>
      <c r="B52" s="237"/>
      <c r="C52" s="82" t="s">
        <v>130</v>
      </c>
      <c r="D52" s="25" t="s">
        <v>131</v>
      </c>
      <c r="E52" s="26" t="s">
        <v>132</v>
      </c>
      <c r="F52" s="82" t="s">
        <v>133</v>
      </c>
      <c r="G52" s="28" t="s">
        <v>41</v>
      </c>
      <c r="H52" s="50" t="s">
        <v>37</v>
      </c>
      <c r="I52" s="75" t="s">
        <v>123</v>
      </c>
      <c r="J52" s="50"/>
      <c r="K52" s="4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</row>
    <row r="53" spans="1:1981" s="43" customFormat="1" ht="15" customHeight="1" x14ac:dyDescent="0.25">
      <c r="A53"/>
      <c r="B53" s="237"/>
      <c r="C53" s="82" t="s">
        <v>134</v>
      </c>
      <c r="D53" s="25" t="s">
        <v>135</v>
      </c>
      <c r="E53" s="26" t="s">
        <v>132</v>
      </c>
      <c r="F53" s="82" t="s">
        <v>136</v>
      </c>
      <c r="G53" s="28" t="s">
        <v>41</v>
      </c>
      <c r="H53" s="50" t="s">
        <v>37</v>
      </c>
      <c r="I53" s="75" t="s">
        <v>123</v>
      </c>
      <c r="J53" s="50"/>
      <c r="K53" s="4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</row>
    <row r="54" spans="1:1981" s="43" customFormat="1" ht="15" customHeight="1" x14ac:dyDescent="0.25">
      <c r="A54"/>
      <c r="B54" s="237"/>
      <c r="C54" s="82" t="s">
        <v>137</v>
      </c>
      <c r="D54" s="25" t="s">
        <v>138</v>
      </c>
      <c r="E54" s="26" t="s">
        <v>44</v>
      </c>
      <c r="F54" s="82" t="s">
        <v>139</v>
      </c>
      <c r="G54" s="28" t="s">
        <v>41</v>
      </c>
      <c r="H54" s="50" t="s">
        <v>37</v>
      </c>
      <c r="I54" s="75" t="s">
        <v>123</v>
      </c>
      <c r="J54" s="50"/>
      <c r="K54" s="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</row>
    <row r="55" spans="1:1981" s="43" customFormat="1" ht="15" customHeight="1" x14ac:dyDescent="0.25">
      <c r="A55"/>
      <c r="B55" s="237"/>
      <c r="C55" s="82" t="s">
        <v>140</v>
      </c>
      <c r="D55" s="25" t="s">
        <v>141</v>
      </c>
      <c r="E55" s="26" t="s">
        <v>44</v>
      </c>
      <c r="F55" s="82" t="s">
        <v>142</v>
      </c>
      <c r="G55" s="28" t="s">
        <v>41</v>
      </c>
      <c r="H55" s="50" t="s">
        <v>37</v>
      </c>
      <c r="I55" s="75" t="s">
        <v>123</v>
      </c>
      <c r="J55" s="50"/>
      <c r="K55" s="4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</row>
    <row r="56" spans="1:1981" s="43" customFormat="1" ht="15" customHeight="1" x14ac:dyDescent="0.25">
      <c r="A56"/>
      <c r="B56" s="237"/>
      <c r="C56" s="82" t="s">
        <v>143</v>
      </c>
      <c r="D56" s="25" t="s">
        <v>144</v>
      </c>
      <c r="E56" s="26" t="s">
        <v>132</v>
      </c>
      <c r="F56" s="82" t="s">
        <v>145</v>
      </c>
      <c r="G56" s="28" t="s">
        <v>41</v>
      </c>
      <c r="H56" s="50" t="s">
        <v>37</v>
      </c>
      <c r="I56" s="75" t="s">
        <v>123</v>
      </c>
      <c r="J56" s="50"/>
      <c r="K56" s="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</row>
    <row r="57" spans="1:1981" s="43" customFormat="1" ht="15" customHeight="1" x14ac:dyDescent="0.25">
      <c r="A57"/>
      <c r="B57" s="237"/>
      <c r="C57" s="82" t="s">
        <v>146</v>
      </c>
      <c r="D57" s="25" t="s">
        <v>147</v>
      </c>
      <c r="E57" s="26" t="s">
        <v>132</v>
      </c>
      <c r="F57" s="82" t="s">
        <v>148</v>
      </c>
      <c r="G57" s="28" t="s">
        <v>41</v>
      </c>
      <c r="H57" s="50" t="s">
        <v>37</v>
      </c>
      <c r="I57" s="75" t="s">
        <v>123</v>
      </c>
      <c r="J57" s="50"/>
      <c r="K57" s="4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</row>
    <row r="58" spans="1:1981" s="43" customFormat="1" ht="15" customHeight="1" x14ac:dyDescent="0.25">
      <c r="A58"/>
      <c r="B58" s="237"/>
      <c r="C58" s="82" t="s">
        <v>149</v>
      </c>
      <c r="D58" s="25" t="s">
        <v>150</v>
      </c>
      <c r="E58" s="26" t="s">
        <v>132</v>
      </c>
      <c r="F58" s="82" t="s">
        <v>151</v>
      </c>
      <c r="G58" s="28" t="s">
        <v>41</v>
      </c>
      <c r="H58" s="50" t="s">
        <v>37</v>
      </c>
      <c r="I58" s="75" t="s">
        <v>123</v>
      </c>
      <c r="J58" s="50"/>
      <c r="K58" s="4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  <c r="BGY58"/>
      <c r="BGZ58"/>
      <c r="BHA58"/>
      <c r="BHB58"/>
      <c r="BHC58"/>
      <c r="BHD58"/>
      <c r="BHE58"/>
      <c r="BHF58"/>
      <c r="BHG58"/>
      <c r="BHH58"/>
      <c r="BHI58"/>
      <c r="BHJ58"/>
      <c r="BHK58"/>
      <c r="BHL58"/>
      <c r="BHM58"/>
      <c r="BHN58"/>
      <c r="BHO58"/>
      <c r="BHP58"/>
      <c r="BHQ58"/>
      <c r="BHR58"/>
      <c r="BHS58"/>
      <c r="BHT58"/>
      <c r="BHU58"/>
      <c r="BHV58"/>
      <c r="BHW58"/>
      <c r="BHX58"/>
      <c r="BHY58"/>
      <c r="BHZ58"/>
      <c r="BIA58"/>
      <c r="BIB58"/>
      <c r="BIC58"/>
      <c r="BID58"/>
      <c r="BIE58"/>
      <c r="BIF58"/>
      <c r="BIG58"/>
      <c r="BIH58"/>
      <c r="BII58"/>
      <c r="BIJ58"/>
      <c r="BIK58"/>
      <c r="BIL58"/>
      <c r="BIM58"/>
      <c r="BIN58"/>
      <c r="BIO58"/>
      <c r="BIP58"/>
      <c r="BIQ58"/>
      <c r="BIR58"/>
      <c r="BIS58"/>
      <c r="BIT58"/>
      <c r="BIU58"/>
      <c r="BIV58"/>
      <c r="BIW58"/>
      <c r="BIX58"/>
      <c r="BIY58"/>
      <c r="BIZ58"/>
      <c r="BJA58"/>
      <c r="BJB58"/>
      <c r="BJC58"/>
      <c r="BJD58"/>
      <c r="BJE58"/>
      <c r="BJF58"/>
      <c r="BJG58"/>
      <c r="BJH58"/>
      <c r="BJI58"/>
      <c r="BJJ58"/>
      <c r="BJK58"/>
      <c r="BJL58"/>
      <c r="BJM58"/>
      <c r="BJN58"/>
      <c r="BJO58"/>
      <c r="BJP58"/>
      <c r="BJQ58"/>
      <c r="BJR58"/>
      <c r="BJS58"/>
      <c r="BJT58"/>
      <c r="BJU58"/>
      <c r="BJV58"/>
      <c r="BJW58"/>
      <c r="BJX58"/>
      <c r="BJY58"/>
      <c r="BJZ58"/>
      <c r="BKA58"/>
      <c r="BKB58"/>
      <c r="BKC58"/>
      <c r="BKD58"/>
      <c r="BKE58"/>
      <c r="BKF58"/>
      <c r="BKG58"/>
      <c r="BKH58"/>
      <c r="BKI58"/>
      <c r="BKJ58"/>
      <c r="BKK58"/>
      <c r="BKL58"/>
      <c r="BKM58"/>
      <c r="BKN58"/>
      <c r="BKO58"/>
      <c r="BKP58"/>
      <c r="BKQ58"/>
      <c r="BKR58"/>
      <c r="BKS58"/>
      <c r="BKT58"/>
      <c r="BKU58"/>
      <c r="BKV58"/>
      <c r="BKW58"/>
      <c r="BKX58"/>
      <c r="BKY58"/>
      <c r="BKZ58"/>
      <c r="BLA58"/>
      <c r="BLB58"/>
      <c r="BLC58"/>
      <c r="BLD58"/>
      <c r="BLE58"/>
      <c r="BLF58"/>
      <c r="BLG58"/>
      <c r="BLH58"/>
      <c r="BLI58"/>
      <c r="BLJ58"/>
      <c r="BLK58"/>
      <c r="BLL58"/>
      <c r="BLM58"/>
      <c r="BLN58"/>
      <c r="BLO58"/>
      <c r="BLP58"/>
      <c r="BLQ58"/>
      <c r="BLR58"/>
      <c r="BLS58"/>
      <c r="BLT58"/>
      <c r="BLU58"/>
      <c r="BLV58"/>
      <c r="BLW58"/>
      <c r="BLX58"/>
      <c r="BLY58"/>
      <c r="BLZ58"/>
      <c r="BMA58"/>
      <c r="BMB58"/>
      <c r="BMC58"/>
      <c r="BMD58"/>
      <c r="BME58"/>
      <c r="BMF58"/>
      <c r="BMG58"/>
      <c r="BMH58"/>
      <c r="BMI58"/>
      <c r="BMJ58"/>
      <c r="BMK58"/>
      <c r="BML58"/>
      <c r="BMM58"/>
      <c r="BMN58"/>
      <c r="BMO58"/>
      <c r="BMP58"/>
      <c r="BMQ58"/>
      <c r="BMR58"/>
      <c r="BMS58"/>
      <c r="BMT58"/>
      <c r="BMU58"/>
      <c r="BMV58"/>
      <c r="BMW58"/>
      <c r="BMX58"/>
      <c r="BMY58"/>
      <c r="BMZ58"/>
      <c r="BNA58"/>
      <c r="BNB58"/>
      <c r="BNC58"/>
      <c r="BND58"/>
      <c r="BNE58"/>
      <c r="BNF58"/>
      <c r="BNG58"/>
      <c r="BNH58"/>
      <c r="BNI58"/>
      <c r="BNJ58"/>
      <c r="BNK58"/>
      <c r="BNL58"/>
      <c r="BNM58"/>
      <c r="BNN58"/>
      <c r="BNO58"/>
      <c r="BNP58"/>
      <c r="BNQ58"/>
      <c r="BNR58"/>
      <c r="BNS58"/>
      <c r="BNT58"/>
      <c r="BNU58"/>
      <c r="BNV58"/>
      <c r="BNW58"/>
      <c r="BNX58"/>
      <c r="BNY58"/>
      <c r="BNZ58"/>
      <c r="BOA58"/>
      <c r="BOB58"/>
      <c r="BOC58"/>
      <c r="BOD58"/>
      <c r="BOE58"/>
      <c r="BOF58"/>
      <c r="BOG58"/>
      <c r="BOH58"/>
      <c r="BOI58"/>
      <c r="BOJ58"/>
      <c r="BOK58"/>
      <c r="BOL58"/>
      <c r="BOM58"/>
      <c r="BON58"/>
      <c r="BOO58"/>
      <c r="BOP58"/>
      <c r="BOQ58"/>
      <c r="BOR58"/>
      <c r="BOS58"/>
      <c r="BOT58"/>
      <c r="BOU58"/>
      <c r="BOV58"/>
      <c r="BOW58"/>
      <c r="BOX58"/>
      <c r="BOY58"/>
      <c r="BOZ58"/>
      <c r="BPA58"/>
      <c r="BPB58"/>
      <c r="BPC58"/>
      <c r="BPD58"/>
      <c r="BPE58"/>
      <c r="BPF58"/>
      <c r="BPG58"/>
      <c r="BPH58"/>
      <c r="BPI58"/>
      <c r="BPJ58"/>
      <c r="BPK58"/>
      <c r="BPL58"/>
      <c r="BPM58"/>
      <c r="BPN58"/>
      <c r="BPO58"/>
      <c r="BPP58"/>
      <c r="BPQ58"/>
      <c r="BPR58"/>
      <c r="BPS58"/>
      <c r="BPT58"/>
      <c r="BPU58"/>
      <c r="BPV58"/>
      <c r="BPW58"/>
      <c r="BPX58"/>
      <c r="BPY58"/>
      <c r="BPZ58"/>
      <c r="BQA58"/>
      <c r="BQB58"/>
      <c r="BQC58"/>
      <c r="BQD58"/>
      <c r="BQE58"/>
      <c r="BQF58"/>
      <c r="BQG58"/>
      <c r="BQH58"/>
      <c r="BQI58"/>
      <c r="BQJ58"/>
      <c r="BQK58"/>
      <c r="BQL58"/>
      <c r="BQM58"/>
      <c r="BQN58"/>
      <c r="BQO58"/>
      <c r="BQP58"/>
      <c r="BQQ58"/>
      <c r="BQR58"/>
      <c r="BQS58"/>
      <c r="BQT58"/>
      <c r="BQU58"/>
      <c r="BQV58"/>
      <c r="BQW58"/>
      <c r="BQX58"/>
      <c r="BQY58"/>
      <c r="BQZ58"/>
      <c r="BRA58"/>
      <c r="BRB58"/>
      <c r="BRC58"/>
      <c r="BRD58"/>
      <c r="BRE58"/>
      <c r="BRF58"/>
      <c r="BRG58"/>
      <c r="BRH58"/>
      <c r="BRI58"/>
      <c r="BRJ58"/>
      <c r="BRK58"/>
      <c r="BRL58"/>
      <c r="BRM58"/>
      <c r="BRN58"/>
      <c r="BRO58"/>
      <c r="BRP58"/>
      <c r="BRQ58"/>
      <c r="BRR58"/>
      <c r="BRS58"/>
      <c r="BRT58"/>
      <c r="BRU58"/>
      <c r="BRV58"/>
      <c r="BRW58"/>
      <c r="BRX58"/>
      <c r="BRY58"/>
      <c r="BRZ58"/>
      <c r="BSA58"/>
      <c r="BSB58"/>
      <c r="BSC58"/>
      <c r="BSD58"/>
      <c r="BSE58"/>
      <c r="BSF58"/>
      <c r="BSG58"/>
      <c r="BSH58"/>
      <c r="BSI58"/>
      <c r="BSJ58"/>
      <c r="BSK58"/>
      <c r="BSL58"/>
      <c r="BSM58"/>
      <c r="BSN58"/>
      <c r="BSO58"/>
      <c r="BSP58"/>
      <c r="BSQ58"/>
      <c r="BSR58"/>
      <c r="BSS58"/>
      <c r="BST58"/>
      <c r="BSU58"/>
      <c r="BSV58"/>
      <c r="BSW58"/>
      <c r="BSX58"/>
      <c r="BSY58"/>
      <c r="BSZ58"/>
      <c r="BTA58"/>
      <c r="BTB58"/>
      <c r="BTC58"/>
      <c r="BTD58"/>
      <c r="BTE58"/>
      <c r="BTF58"/>
      <c r="BTG58"/>
      <c r="BTH58"/>
      <c r="BTI58"/>
      <c r="BTJ58"/>
      <c r="BTK58"/>
      <c r="BTL58"/>
      <c r="BTM58"/>
      <c r="BTN58"/>
      <c r="BTO58"/>
      <c r="BTP58"/>
      <c r="BTQ58"/>
      <c r="BTR58"/>
      <c r="BTS58"/>
      <c r="BTT58"/>
      <c r="BTU58"/>
      <c r="BTV58"/>
      <c r="BTW58"/>
      <c r="BTX58"/>
      <c r="BTY58"/>
      <c r="BTZ58"/>
      <c r="BUA58"/>
      <c r="BUB58"/>
      <c r="BUC58"/>
      <c r="BUD58"/>
      <c r="BUE58"/>
      <c r="BUF58"/>
      <c r="BUG58"/>
      <c r="BUH58"/>
      <c r="BUI58"/>
      <c r="BUJ58"/>
      <c r="BUK58"/>
      <c r="BUL58"/>
      <c r="BUM58"/>
      <c r="BUN58"/>
      <c r="BUO58"/>
      <c r="BUP58"/>
      <c r="BUQ58"/>
      <c r="BUR58"/>
      <c r="BUS58"/>
      <c r="BUT58"/>
      <c r="BUU58"/>
      <c r="BUV58"/>
      <c r="BUW58"/>
      <c r="BUX58"/>
      <c r="BUY58"/>
      <c r="BUZ58"/>
      <c r="BVA58"/>
      <c r="BVB58"/>
      <c r="BVC58"/>
      <c r="BVD58"/>
      <c r="BVE58"/>
      <c r="BVF58"/>
      <c r="BVG58"/>
      <c r="BVH58"/>
      <c r="BVI58"/>
      <c r="BVJ58"/>
      <c r="BVK58"/>
      <c r="BVL58"/>
      <c r="BVM58"/>
      <c r="BVN58"/>
      <c r="BVO58"/>
      <c r="BVP58"/>
      <c r="BVQ58"/>
      <c r="BVR58"/>
      <c r="BVS58"/>
      <c r="BVT58"/>
      <c r="BVU58"/>
      <c r="BVV58"/>
      <c r="BVW58"/>
      <c r="BVX58"/>
      <c r="BVY58"/>
      <c r="BVZ58"/>
      <c r="BWA58"/>
      <c r="BWB58"/>
      <c r="BWC58"/>
      <c r="BWD58"/>
      <c r="BWE58"/>
      <c r="BWF58"/>
      <c r="BWG58"/>
      <c r="BWH58"/>
      <c r="BWI58"/>
      <c r="BWJ58"/>
      <c r="BWK58"/>
      <c r="BWL58"/>
      <c r="BWM58"/>
      <c r="BWN58"/>
      <c r="BWO58"/>
      <c r="BWP58"/>
      <c r="BWQ58"/>
      <c r="BWR58"/>
      <c r="BWS58"/>
      <c r="BWT58"/>
      <c r="BWU58"/>
      <c r="BWV58"/>
      <c r="BWW58"/>
      <c r="BWX58"/>
      <c r="BWY58"/>
      <c r="BWZ58"/>
      <c r="BXA58"/>
      <c r="BXB58"/>
      <c r="BXC58"/>
      <c r="BXD58"/>
      <c r="BXE58"/>
    </row>
    <row r="59" spans="1:1981" s="43" customFormat="1" ht="15" customHeight="1" x14ac:dyDescent="0.25">
      <c r="A59"/>
      <c r="B59" s="237"/>
      <c r="C59" s="82" t="s">
        <v>152</v>
      </c>
      <c r="D59" s="25" t="s">
        <v>153</v>
      </c>
      <c r="E59" s="26" t="s">
        <v>132</v>
      </c>
      <c r="F59" s="82" t="s">
        <v>154</v>
      </c>
      <c r="G59" s="28" t="s">
        <v>41</v>
      </c>
      <c r="H59" s="50" t="s">
        <v>37</v>
      </c>
      <c r="I59" s="75" t="s">
        <v>123</v>
      </c>
      <c r="J59" s="50"/>
      <c r="K59" s="4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  <c r="ATO59"/>
      <c r="ATP59"/>
      <c r="ATQ59"/>
      <c r="ATR59"/>
      <c r="ATS59"/>
      <c r="ATT59"/>
      <c r="ATU59"/>
      <c r="ATV59"/>
      <c r="ATW59"/>
      <c r="ATX59"/>
      <c r="ATY59"/>
      <c r="ATZ59"/>
      <c r="AUA59"/>
      <c r="AUB59"/>
      <c r="AUC59"/>
      <c r="AUD59"/>
      <c r="AUE59"/>
      <c r="AUF59"/>
      <c r="AUG59"/>
      <c r="AUH59"/>
      <c r="AUI59"/>
      <c r="AUJ59"/>
      <c r="AUK59"/>
      <c r="AUL59"/>
      <c r="AUM59"/>
      <c r="AUN59"/>
      <c r="AUO59"/>
      <c r="AUP59"/>
      <c r="AUQ59"/>
      <c r="AUR59"/>
      <c r="AUS59"/>
      <c r="AUT59"/>
      <c r="AUU59"/>
      <c r="AUV59"/>
      <c r="AUW59"/>
      <c r="AUX59"/>
      <c r="AUY59"/>
      <c r="AUZ59"/>
      <c r="AVA59"/>
      <c r="AVB59"/>
      <c r="AVC59"/>
      <c r="AVD59"/>
      <c r="AVE59"/>
      <c r="AVF59"/>
      <c r="AVG59"/>
      <c r="AVH59"/>
      <c r="AVI59"/>
      <c r="AVJ59"/>
      <c r="AVK59"/>
      <c r="AVL59"/>
      <c r="AVM59"/>
      <c r="AVN59"/>
      <c r="AVO59"/>
      <c r="AVP59"/>
      <c r="AVQ59"/>
      <c r="AVR59"/>
      <c r="AVS59"/>
      <c r="AVT59"/>
      <c r="AVU59"/>
      <c r="AVV59"/>
      <c r="AVW59"/>
      <c r="AVX59"/>
      <c r="AVY59"/>
      <c r="AVZ59"/>
      <c r="AWA59"/>
      <c r="AWB59"/>
      <c r="AWC59"/>
      <c r="AWD59"/>
      <c r="AWE59"/>
      <c r="AWF59"/>
      <c r="AWG59"/>
      <c r="AWH59"/>
      <c r="AWI59"/>
      <c r="AWJ59"/>
      <c r="AWK59"/>
      <c r="AWL59"/>
      <c r="AWM59"/>
      <c r="AWN59"/>
      <c r="AWO59"/>
      <c r="AWP59"/>
      <c r="AWQ59"/>
      <c r="AWR59"/>
      <c r="AWS59"/>
      <c r="AWT59"/>
      <c r="AWU59"/>
      <c r="AWV59"/>
      <c r="AWW59"/>
      <c r="AWX59"/>
      <c r="AWY59"/>
      <c r="AWZ59"/>
      <c r="AXA59"/>
      <c r="AXB59"/>
      <c r="AXC59"/>
      <c r="AXD59"/>
      <c r="AXE59"/>
      <c r="AXF59"/>
      <c r="AXG59"/>
      <c r="AXH59"/>
      <c r="AXI59"/>
      <c r="AXJ59"/>
      <c r="AXK59"/>
      <c r="AXL59"/>
      <c r="AXM59"/>
      <c r="AXN59"/>
      <c r="AXO59"/>
      <c r="AXP59"/>
      <c r="AXQ59"/>
      <c r="AXR59"/>
      <c r="AXS59"/>
      <c r="AXT59"/>
      <c r="AXU59"/>
      <c r="AXV59"/>
      <c r="AXW59"/>
      <c r="AXX59"/>
      <c r="AXY59"/>
      <c r="AXZ59"/>
      <c r="AYA59"/>
      <c r="AYB59"/>
      <c r="AYC59"/>
      <c r="AYD59"/>
      <c r="AYE59"/>
      <c r="AYF59"/>
      <c r="AYG59"/>
      <c r="AYH59"/>
      <c r="AYI59"/>
      <c r="AYJ59"/>
      <c r="AYK59"/>
      <c r="AYL59"/>
      <c r="AYM59"/>
      <c r="AYN59"/>
      <c r="AYO59"/>
      <c r="AYP59"/>
      <c r="AYQ59"/>
      <c r="AYR59"/>
      <c r="AYS59"/>
      <c r="AYT59"/>
      <c r="AYU59"/>
      <c r="AYV59"/>
      <c r="AYW59"/>
      <c r="AYX59"/>
      <c r="AYY59"/>
      <c r="AYZ59"/>
      <c r="AZA59"/>
      <c r="AZB59"/>
      <c r="AZC59"/>
      <c r="AZD59"/>
      <c r="AZE59"/>
      <c r="AZF59"/>
      <c r="AZG59"/>
      <c r="AZH59"/>
      <c r="AZI59"/>
      <c r="AZJ59"/>
      <c r="AZK59"/>
      <c r="AZL59"/>
      <c r="AZM59"/>
      <c r="AZN59"/>
      <c r="AZO59"/>
      <c r="AZP59"/>
      <c r="AZQ59"/>
      <c r="AZR59"/>
      <c r="AZS59"/>
      <c r="AZT59"/>
      <c r="AZU59"/>
      <c r="AZV59"/>
      <c r="AZW59"/>
      <c r="AZX59"/>
      <c r="AZY59"/>
      <c r="AZZ59"/>
      <c r="BAA59"/>
      <c r="BAB59"/>
      <c r="BAC59"/>
      <c r="BAD59"/>
      <c r="BAE59"/>
      <c r="BAF59"/>
      <c r="BAG59"/>
      <c r="BAH59"/>
      <c r="BAI59"/>
      <c r="BAJ59"/>
      <c r="BAK59"/>
      <c r="BAL59"/>
      <c r="BAM59"/>
      <c r="BAN59"/>
      <c r="BAO59"/>
      <c r="BAP59"/>
      <c r="BAQ59"/>
      <c r="BAR59"/>
      <c r="BAS59"/>
      <c r="BAT59"/>
      <c r="BAU59"/>
      <c r="BAV59"/>
      <c r="BAW59"/>
      <c r="BAX59"/>
      <c r="BAY59"/>
      <c r="BAZ59"/>
      <c r="BBA59"/>
      <c r="BBB59"/>
      <c r="BBC59"/>
      <c r="BBD59"/>
      <c r="BBE59"/>
      <c r="BBF59"/>
      <c r="BBG59"/>
      <c r="BBH59"/>
      <c r="BBI59"/>
      <c r="BBJ59"/>
      <c r="BBK59"/>
      <c r="BBL59"/>
      <c r="BBM59"/>
      <c r="BBN59"/>
      <c r="BBO59"/>
      <c r="BBP59"/>
      <c r="BBQ59"/>
      <c r="BBR59"/>
      <c r="BBS59"/>
      <c r="BBT59"/>
      <c r="BBU59"/>
      <c r="BBV59"/>
      <c r="BBW59"/>
      <c r="BBX59"/>
      <c r="BBY59"/>
      <c r="BBZ59"/>
      <c r="BCA59"/>
      <c r="BCB59"/>
      <c r="BCC59"/>
      <c r="BCD59"/>
      <c r="BCE59"/>
      <c r="BCF59"/>
      <c r="BCG59"/>
      <c r="BCH59"/>
      <c r="BCI59"/>
      <c r="BCJ59"/>
      <c r="BCK59"/>
      <c r="BCL59"/>
      <c r="BCM59"/>
      <c r="BCN59"/>
      <c r="BCO59"/>
      <c r="BCP59"/>
      <c r="BCQ59"/>
      <c r="BCR59"/>
      <c r="BCS59"/>
      <c r="BCT59"/>
      <c r="BCU59"/>
      <c r="BCV59"/>
      <c r="BCW59"/>
      <c r="BCX59"/>
      <c r="BCY59"/>
      <c r="BCZ59"/>
      <c r="BDA59"/>
      <c r="BDB59"/>
      <c r="BDC59"/>
      <c r="BDD59"/>
      <c r="BDE59"/>
      <c r="BDF59"/>
      <c r="BDG59"/>
      <c r="BDH59"/>
      <c r="BDI59"/>
      <c r="BDJ59"/>
      <c r="BDK59"/>
      <c r="BDL59"/>
      <c r="BDM59"/>
      <c r="BDN59"/>
      <c r="BDO59"/>
      <c r="BDP59"/>
      <c r="BDQ59"/>
      <c r="BDR59"/>
      <c r="BDS59"/>
      <c r="BDT59"/>
      <c r="BDU59"/>
      <c r="BDV59"/>
      <c r="BDW59"/>
      <c r="BDX59"/>
      <c r="BDY59"/>
      <c r="BDZ59"/>
      <c r="BEA59"/>
      <c r="BEB59"/>
      <c r="BEC59"/>
      <c r="BED59"/>
      <c r="BEE59"/>
      <c r="BEF59"/>
      <c r="BEG59"/>
      <c r="BEH59"/>
      <c r="BEI59"/>
      <c r="BEJ59"/>
      <c r="BEK59"/>
      <c r="BEL59"/>
      <c r="BEM59"/>
      <c r="BEN59"/>
      <c r="BEO59"/>
      <c r="BEP59"/>
      <c r="BEQ59"/>
      <c r="BER59"/>
      <c r="BES59"/>
      <c r="BET59"/>
      <c r="BEU59"/>
      <c r="BEV59"/>
      <c r="BEW59"/>
      <c r="BEX59"/>
      <c r="BEY59"/>
      <c r="BEZ59"/>
      <c r="BFA59"/>
      <c r="BFB59"/>
      <c r="BFC59"/>
      <c r="BFD59"/>
      <c r="BFE59"/>
      <c r="BFF59"/>
      <c r="BFG59"/>
      <c r="BFH59"/>
      <c r="BFI59"/>
      <c r="BFJ59"/>
      <c r="BFK59"/>
      <c r="BFL59"/>
      <c r="BFM59"/>
      <c r="BFN59"/>
      <c r="BFO59"/>
      <c r="BFP59"/>
      <c r="BFQ59"/>
      <c r="BFR59"/>
      <c r="BFS59"/>
      <c r="BFT59"/>
      <c r="BFU59"/>
      <c r="BFV59"/>
      <c r="BFW59"/>
      <c r="BFX59"/>
      <c r="BFY59"/>
      <c r="BFZ59"/>
      <c r="BGA59"/>
      <c r="BGB59"/>
      <c r="BGC59"/>
      <c r="BGD59"/>
      <c r="BGE59"/>
      <c r="BGF59"/>
      <c r="BGG59"/>
      <c r="BGH59"/>
      <c r="BGI59"/>
      <c r="BGJ59"/>
      <c r="BGK59"/>
      <c r="BGL59"/>
      <c r="BGM59"/>
      <c r="BGN59"/>
      <c r="BGO59"/>
      <c r="BGP59"/>
      <c r="BGQ59"/>
      <c r="BGR59"/>
      <c r="BGS59"/>
      <c r="BGT59"/>
      <c r="BGU59"/>
      <c r="BGV59"/>
      <c r="BGW59"/>
      <c r="BGX59"/>
      <c r="BGY59"/>
      <c r="BGZ59"/>
      <c r="BHA59"/>
      <c r="BHB59"/>
      <c r="BHC59"/>
      <c r="BHD59"/>
      <c r="BHE59"/>
      <c r="BHF59"/>
      <c r="BHG59"/>
      <c r="BHH59"/>
      <c r="BHI59"/>
      <c r="BHJ59"/>
      <c r="BHK59"/>
      <c r="BHL59"/>
      <c r="BHM59"/>
      <c r="BHN59"/>
      <c r="BHO59"/>
      <c r="BHP59"/>
      <c r="BHQ59"/>
      <c r="BHR59"/>
      <c r="BHS59"/>
      <c r="BHT59"/>
      <c r="BHU59"/>
      <c r="BHV59"/>
      <c r="BHW59"/>
      <c r="BHX59"/>
      <c r="BHY59"/>
      <c r="BHZ59"/>
      <c r="BIA59"/>
      <c r="BIB59"/>
      <c r="BIC59"/>
      <c r="BID59"/>
      <c r="BIE59"/>
      <c r="BIF59"/>
      <c r="BIG59"/>
      <c r="BIH59"/>
      <c r="BII59"/>
      <c r="BIJ59"/>
      <c r="BIK59"/>
      <c r="BIL59"/>
      <c r="BIM59"/>
      <c r="BIN59"/>
      <c r="BIO59"/>
      <c r="BIP59"/>
      <c r="BIQ59"/>
      <c r="BIR59"/>
      <c r="BIS59"/>
      <c r="BIT59"/>
      <c r="BIU59"/>
      <c r="BIV59"/>
      <c r="BIW59"/>
      <c r="BIX59"/>
      <c r="BIY59"/>
      <c r="BIZ59"/>
      <c r="BJA59"/>
      <c r="BJB59"/>
      <c r="BJC59"/>
      <c r="BJD59"/>
      <c r="BJE59"/>
      <c r="BJF59"/>
      <c r="BJG59"/>
      <c r="BJH59"/>
      <c r="BJI59"/>
      <c r="BJJ59"/>
      <c r="BJK59"/>
      <c r="BJL59"/>
      <c r="BJM59"/>
      <c r="BJN59"/>
      <c r="BJO59"/>
      <c r="BJP59"/>
      <c r="BJQ59"/>
      <c r="BJR59"/>
      <c r="BJS59"/>
      <c r="BJT59"/>
      <c r="BJU59"/>
      <c r="BJV59"/>
      <c r="BJW59"/>
      <c r="BJX59"/>
      <c r="BJY59"/>
      <c r="BJZ59"/>
      <c r="BKA59"/>
      <c r="BKB59"/>
      <c r="BKC59"/>
      <c r="BKD59"/>
      <c r="BKE59"/>
      <c r="BKF59"/>
      <c r="BKG59"/>
      <c r="BKH59"/>
      <c r="BKI59"/>
      <c r="BKJ59"/>
      <c r="BKK59"/>
      <c r="BKL59"/>
      <c r="BKM59"/>
      <c r="BKN59"/>
      <c r="BKO59"/>
      <c r="BKP59"/>
      <c r="BKQ59"/>
      <c r="BKR59"/>
      <c r="BKS59"/>
      <c r="BKT59"/>
      <c r="BKU59"/>
      <c r="BKV59"/>
      <c r="BKW59"/>
      <c r="BKX59"/>
      <c r="BKY59"/>
      <c r="BKZ59"/>
      <c r="BLA59"/>
      <c r="BLB59"/>
      <c r="BLC59"/>
      <c r="BLD59"/>
      <c r="BLE59"/>
      <c r="BLF59"/>
      <c r="BLG59"/>
      <c r="BLH59"/>
      <c r="BLI59"/>
      <c r="BLJ59"/>
      <c r="BLK59"/>
      <c r="BLL59"/>
      <c r="BLM59"/>
      <c r="BLN59"/>
      <c r="BLO59"/>
      <c r="BLP59"/>
      <c r="BLQ59"/>
      <c r="BLR59"/>
      <c r="BLS59"/>
      <c r="BLT59"/>
      <c r="BLU59"/>
      <c r="BLV59"/>
      <c r="BLW59"/>
      <c r="BLX59"/>
      <c r="BLY59"/>
      <c r="BLZ59"/>
      <c r="BMA59"/>
      <c r="BMB59"/>
      <c r="BMC59"/>
      <c r="BMD59"/>
      <c r="BME59"/>
      <c r="BMF59"/>
      <c r="BMG59"/>
      <c r="BMH59"/>
      <c r="BMI59"/>
      <c r="BMJ59"/>
      <c r="BMK59"/>
      <c r="BML59"/>
      <c r="BMM59"/>
      <c r="BMN59"/>
      <c r="BMO59"/>
      <c r="BMP59"/>
      <c r="BMQ59"/>
      <c r="BMR59"/>
      <c r="BMS59"/>
      <c r="BMT59"/>
      <c r="BMU59"/>
      <c r="BMV59"/>
      <c r="BMW59"/>
      <c r="BMX59"/>
      <c r="BMY59"/>
      <c r="BMZ59"/>
      <c r="BNA59"/>
      <c r="BNB59"/>
      <c r="BNC59"/>
      <c r="BND59"/>
      <c r="BNE59"/>
      <c r="BNF59"/>
      <c r="BNG59"/>
      <c r="BNH59"/>
      <c r="BNI59"/>
      <c r="BNJ59"/>
      <c r="BNK59"/>
      <c r="BNL59"/>
      <c r="BNM59"/>
      <c r="BNN59"/>
      <c r="BNO59"/>
      <c r="BNP59"/>
      <c r="BNQ59"/>
      <c r="BNR59"/>
      <c r="BNS59"/>
      <c r="BNT59"/>
      <c r="BNU59"/>
      <c r="BNV59"/>
      <c r="BNW59"/>
      <c r="BNX59"/>
      <c r="BNY59"/>
      <c r="BNZ59"/>
      <c r="BOA59"/>
      <c r="BOB59"/>
      <c r="BOC59"/>
      <c r="BOD59"/>
      <c r="BOE59"/>
      <c r="BOF59"/>
      <c r="BOG59"/>
      <c r="BOH59"/>
      <c r="BOI59"/>
      <c r="BOJ59"/>
      <c r="BOK59"/>
      <c r="BOL59"/>
      <c r="BOM59"/>
      <c r="BON59"/>
      <c r="BOO59"/>
      <c r="BOP59"/>
      <c r="BOQ59"/>
      <c r="BOR59"/>
      <c r="BOS59"/>
      <c r="BOT59"/>
      <c r="BOU59"/>
      <c r="BOV59"/>
      <c r="BOW59"/>
      <c r="BOX59"/>
      <c r="BOY59"/>
      <c r="BOZ59"/>
      <c r="BPA59"/>
      <c r="BPB59"/>
      <c r="BPC59"/>
      <c r="BPD59"/>
      <c r="BPE59"/>
      <c r="BPF59"/>
      <c r="BPG59"/>
      <c r="BPH59"/>
      <c r="BPI59"/>
      <c r="BPJ59"/>
      <c r="BPK59"/>
      <c r="BPL59"/>
      <c r="BPM59"/>
      <c r="BPN59"/>
      <c r="BPO59"/>
      <c r="BPP59"/>
      <c r="BPQ59"/>
      <c r="BPR59"/>
      <c r="BPS59"/>
      <c r="BPT59"/>
      <c r="BPU59"/>
      <c r="BPV59"/>
      <c r="BPW59"/>
      <c r="BPX59"/>
      <c r="BPY59"/>
      <c r="BPZ59"/>
      <c r="BQA59"/>
      <c r="BQB59"/>
      <c r="BQC59"/>
      <c r="BQD59"/>
      <c r="BQE59"/>
      <c r="BQF59"/>
      <c r="BQG59"/>
      <c r="BQH59"/>
      <c r="BQI59"/>
      <c r="BQJ59"/>
      <c r="BQK59"/>
      <c r="BQL59"/>
      <c r="BQM59"/>
      <c r="BQN59"/>
      <c r="BQO59"/>
      <c r="BQP59"/>
      <c r="BQQ59"/>
      <c r="BQR59"/>
      <c r="BQS59"/>
      <c r="BQT59"/>
      <c r="BQU59"/>
      <c r="BQV59"/>
      <c r="BQW59"/>
      <c r="BQX59"/>
      <c r="BQY59"/>
      <c r="BQZ59"/>
      <c r="BRA59"/>
      <c r="BRB59"/>
      <c r="BRC59"/>
      <c r="BRD59"/>
      <c r="BRE59"/>
      <c r="BRF59"/>
      <c r="BRG59"/>
      <c r="BRH59"/>
      <c r="BRI59"/>
      <c r="BRJ59"/>
      <c r="BRK59"/>
      <c r="BRL59"/>
      <c r="BRM59"/>
      <c r="BRN59"/>
      <c r="BRO59"/>
      <c r="BRP59"/>
      <c r="BRQ59"/>
      <c r="BRR59"/>
      <c r="BRS59"/>
      <c r="BRT59"/>
      <c r="BRU59"/>
      <c r="BRV59"/>
      <c r="BRW59"/>
      <c r="BRX59"/>
      <c r="BRY59"/>
      <c r="BRZ59"/>
      <c r="BSA59"/>
      <c r="BSB59"/>
      <c r="BSC59"/>
      <c r="BSD59"/>
      <c r="BSE59"/>
      <c r="BSF59"/>
      <c r="BSG59"/>
      <c r="BSH59"/>
      <c r="BSI59"/>
      <c r="BSJ59"/>
      <c r="BSK59"/>
      <c r="BSL59"/>
      <c r="BSM59"/>
      <c r="BSN59"/>
      <c r="BSO59"/>
      <c r="BSP59"/>
      <c r="BSQ59"/>
      <c r="BSR59"/>
      <c r="BSS59"/>
      <c r="BST59"/>
      <c r="BSU59"/>
      <c r="BSV59"/>
      <c r="BSW59"/>
      <c r="BSX59"/>
      <c r="BSY59"/>
      <c r="BSZ59"/>
      <c r="BTA59"/>
      <c r="BTB59"/>
      <c r="BTC59"/>
      <c r="BTD59"/>
      <c r="BTE59"/>
      <c r="BTF59"/>
      <c r="BTG59"/>
      <c r="BTH59"/>
      <c r="BTI59"/>
      <c r="BTJ59"/>
      <c r="BTK59"/>
      <c r="BTL59"/>
      <c r="BTM59"/>
      <c r="BTN59"/>
      <c r="BTO59"/>
      <c r="BTP59"/>
      <c r="BTQ59"/>
      <c r="BTR59"/>
      <c r="BTS59"/>
      <c r="BTT59"/>
      <c r="BTU59"/>
      <c r="BTV59"/>
      <c r="BTW59"/>
      <c r="BTX59"/>
      <c r="BTY59"/>
      <c r="BTZ59"/>
      <c r="BUA59"/>
      <c r="BUB59"/>
      <c r="BUC59"/>
      <c r="BUD59"/>
      <c r="BUE59"/>
      <c r="BUF59"/>
      <c r="BUG59"/>
      <c r="BUH59"/>
      <c r="BUI59"/>
      <c r="BUJ59"/>
      <c r="BUK59"/>
      <c r="BUL59"/>
      <c r="BUM59"/>
      <c r="BUN59"/>
      <c r="BUO59"/>
      <c r="BUP59"/>
      <c r="BUQ59"/>
      <c r="BUR59"/>
      <c r="BUS59"/>
      <c r="BUT59"/>
      <c r="BUU59"/>
      <c r="BUV59"/>
      <c r="BUW59"/>
      <c r="BUX59"/>
      <c r="BUY59"/>
      <c r="BUZ59"/>
      <c r="BVA59"/>
      <c r="BVB59"/>
      <c r="BVC59"/>
      <c r="BVD59"/>
      <c r="BVE59"/>
      <c r="BVF59"/>
      <c r="BVG59"/>
      <c r="BVH59"/>
      <c r="BVI59"/>
      <c r="BVJ59"/>
      <c r="BVK59"/>
      <c r="BVL59"/>
      <c r="BVM59"/>
      <c r="BVN59"/>
      <c r="BVO59"/>
      <c r="BVP59"/>
      <c r="BVQ59"/>
      <c r="BVR59"/>
      <c r="BVS59"/>
      <c r="BVT59"/>
      <c r="BVU59"/>
      <c r="BVV59"/>
      <c r="BVW59"/>
      <c r="BVX59"/>
      <c r="BVY59"/>
      <c r="BVZ59"/>
      <c r="BWA59"/>
      <c r="BWB59"/>
      <c r="BWC59"/>
      <c r="BWD59"/>
      <c r="BWE59"/>
      <c r="BWF59"/>
      <c r="BWG59"/>
      <c r="BWH59"/>
      <c r="BWI59"/>
      <c r="BWJ59"/>
      <c r="BWK59"/>
      <c r="BWL59"/>
      <c r="BWM59"/>
      <c r="BWN59"/>
      <c r="BWO59"/>
      <c r="BWP59"/>
      <c r="BWQ59"/>
      <c r="BWR59"/>
      <c r="BWS59"/>
      <c r="BWT59"/>
      <c r="BWU59"/>
      <c r="BWV59"/>
      <c r="BWW59"/>
      <c r="BWX59"/>
      <c r="BWY59"/>
      <c r="BWZ59"/>
      <c r="BXA59"/>
      <c r="BXB59"/>
      <c r="BXC59"/>
      <c r="BXD59"/>
      <c r="BXE59"/>
    </row>
    <row r="60" spans="1:1981" s="43" customFormat="1" ht="15" customHeight="1" x14ac:dyDescent="0.25">
      <c r="A60"/>
      <c r="B60" s="237"/>
      <c r="C60" s="82" t="s">
        <v>155</v>
      </c>
      <c r="D60" s="25" t="s">
        <v>156</v>
      </c>
      <c r="E60" s="26" t="s">
        <v>44</v>
      </c>
      <c r="F60" s="82" t="s">
        <v>157</v>
      </c>
      <c r="G60" s="28" t="s">
        <v>41</v>
      </c>
      <c r="H60" s="50" t="s">
        <v>37</v>
      </c>
      <c r="I60" s="75" t="s">
        <v>123</v>
      </c>
      <c r="J60" s="50"/>
      <c r="K60" s="4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</row>
    <row r="61" spans="1:1981" s="43" customFormat="1" ht="15" customHeight="1" x14ac:dyDescent="0.25">
      <c r="A61"/>
      <c r="B61" s="237"/>
      <c r="C61" s="82" t="s">
        <v>158</v>
      </c>
      <c r="D61" s="25" t="s">
        <v>159</v>
      </c>
      <c r="E61" s="26" t="s">
        <v>44</v>
      </c>
      <c r="F61" s="82" t="s">
        <v>160</v>
      </c>
      <c r="G61" s="28" t="s">
        <v>41</v>
      </c>
      <c r="H61" s="50" t="s">
        <v>37</v>
      </c>
      <c r="I61" s="75" t="s">
        <v>123</v>
      </c>
      <c r="J61" s="50"/>
      <c r="K61" s="4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  <c r="ATO61"/>
      <c r="ATP61"/>
      <c r="ATQ61"/>
      <c r="ATR61"/>
      <c r="ATS61"/>
      <c r="ATT61"/>
      <c r="ATU61"/>
      <c r="ATV61"/>
      <c r="ATW61"/>
      <c r="ATX61"/>
      <c r="ATY61"/>
      <c r="ATZ61"/>
      <c r="AUA61"/>
      <c r="AUB61"/>
      <c r="AUC61"/>
      <c r="AUD61"/>
      <c r="AUE61"/>
      <c r="AUF61"/>
      <c r="AUG61"/>
      <c r="AUH61"/>
      <c r="AUI61"/>
      <c r="AUJ61"/>
      <c r="AUK61"/>
      <c r="AUL61"/>
      <c r="AUM61"/>
      <c r="AUN61"/>
      <c r="AUO61"/>
      <c r="AUP61"/>
      <c r="AUQ61"/>
      <c r="AUR61"/>
      <c r="AUS61"/>
      <c r="AUT61"/>
      <c r="AUU61"/>
      <c r="AUV61"/>
      <c r="AUW61"/>
      <c r="AUX61"/>
      <c r="AUY61"/>
      <c r="AUZ61"/>
      <c r="AVA61"/>
      <c r="AVB61"/>
      <c r="AVC61"/>
      <c r="AVD61"/>
      <c r="AVE61"/>
      <c r="AVF61"/>
      <c r="AVG61"/>
      <c r="AVH61"/>
      <c r="AVI61"/>
      <c r="AVJ61"/>
      <c r="AVK61"/>
      <c r="AVL61"/>
      <c r="AVM61"/>
      <c r="AVN61"/>
      <c r="AVO61"/>
      <c r="AVP61"/>
      <c r="AVQ61"/>
      <c r="AVR61"/>
      <c r="AVS61"/>
      <c r="AVT61"/>
      <c r="AVU61"/>
      <c r="AVV61"/>
      <c r="AVW61"/>
      <c r="AVX61"/>
      <c r="AVY61"/>
      <c r="AVZ61"/>
      <c r="AWA61"/>
      <c r="AWB61"/>
      <c r="AWC61"/>
      <c r="AWD61"/>
      <c r="AWE61"/>
      <c r="AWF61"/>
      <c r="AWG61"/>
      <c r="AWH61"/>
      <c r="AWI61"/>
      <c r="AWJ61"/>
      <c r="AWK61"/>
      <c r="AWL61"/>
      <c r="AWM61"/>
      <c r="AWN61"/>
      <c r="AWO61"/>
      <c r="AWP61"/>
      <c r="AWQ61"/>
      <c r="AWR61"/>
      <c r="AWS61"/>
      <c r="AWT61"/>
      <c r="AWU61"/>
      <c r="AWV61"/>
      <c r="AWW61"/>
      <c r="AWX61"/>
      <c r="AWY61"/>
      <c r="AWZ61"/>
      <c r="AXA61"/>
      <c r="AXB61"/>
      <c r="AXC61"/>
      <c r="AXD61"/>
      <c r="AXE61"/>
      <c r="AXF61"/>
      <c r="AXG61"/>
      <c r="AXH61"/>
      <c r="AXI61"/>
      <c r="AXJ61"/>
      <c r="AXK61"/>
      <c r="AXL61"/>
      <c r="AXM61"/>
      <c r="AXN61"/>
      <c r="AXO61"/>
      <c r="AXP61"/>
      <c r="AXQ61"/>
      <c r="AXR61"/>
      <c r="AXS61"/>
      <c r="AXT61"/>
      <c r="AXU61"/>
      <c r="AXV61"/>
      <c r="AXW61"/>
      <c r="AXX61"/>
      <c r="AXY61"/>
      <c r="AXZ61"/>
      <c r="AYA61"/>
      <c r="AYB61"/>
      <c r="AYC61"/>
      <c r="AYD61"/>
      <c r="AYE61"/>
      <c r="AYF61"/>
      <c r="AYG61"/>
      <c r="AYH61"/>
      <c r="AYI61"/>
      <c r="AYJ61"/>
      <c r="AYK61"/>
      <c r="AYL61"/>
      <c r="AYM61"/>
      <c r="AYN61"/>
      <c r="AYO61"/>
      <c r="AYP61"/>
      <c r="AYQ61"/>
      <c r="AYR61"/>
      <c r="AYS61"/>
      <c r="AYT61"/>
      <c r="AYU61"/>
      <c r="AYV61"/>
      <c r="AYW61"/>
      <c r="AYX61"/>
      <c r="AYY61"/>
      <c r="AYZ61"/>
      <c r="AZA61"/>
      <c r="AZB61"/>
      <c r="AZC61"/>
      <c r="AZD61"/>
      <c r="AZE61"/>
      <c r="AZF61"/>
      <c r="AZG61"/>
      <c r="AZH61"/>
      <c r="AZI61"/>
      <c r="AZJ61"/>
      <c r="AZK61"/>
      <c r="AZL61"/>
      <c r="AZM61"/>
      <c r="AZN61"/>
      <c r="AZO61"/>
      <c r="AZP61"/>
      <c r="AZQ61"/>
      <c r="AZR61"/>
      <c r="AZS61"/>
      <c r="AZT61"/>
      <c r="AZU61"/>
      <c r="AZV61"/>
      <c r="AZW61"/>
      <c r="AZX61"/>
      <c r="AZY61"/>
      <c r="AZZ61"/>
      <c r="BAA61"/>
      <c r="BAB61"/>
      <c r="BAC61"/>
      <c r="BAD61"/>
      <c r="BAE61"/>
      <c r="BAF61"/>
      <c r="BAG61"/>
      <c r="BAH61"/>
      <c r="BAI61"/>
      <c r="BAJ61"/>
      <c r="BAK61"/>
      <c r="BAL61"/>
      <c r="BAM61"/>
      <c r="BAN61"/>
      <c r="BAO61"/>
      <c r="BAP61"/>
      <c r="BAQ61"/>
      <c r="BAR61"/>
      <c r="BAS61"/>
      <c r="BAT61"/>
      <c r="BAU61"/>
      <c r="BAV61"/>
      <c r="BAW61"/>
      <c r="BAX61"/>
      <c r="BAY61"/>
      <c r="BAZ61"/>
      <c r="BBA61"/>
      <c r="BBB61"/>
      <c r="BBC61"/>
      <c r="BBD61"/>
      <c r="BBE61"/>
      <c r="BBF61"/>
      <c r="BBG61"/>
      <c r="BBH61"/>
      <c r="BBI61"/>
      <c r="BBJ61"/>
      <c r="BBK61"/>
      <c r="BBL61"/>
      <c r="BBM61"/>
      <c r="BBN61"/>
      <c r="BBO61"/>
      <c r="BBP61"/>
      <c r="BBQ61"/>
      <c r="BBR61"/>
      <c r="BBS61"/>
      <c r="BBT61"/>
      <c r="BBU61"/>
      <c r="BBV61"/>
      <c r="BBW61"/>
      <c r="BBX61"/>
      <c r="BBY61"/>
      <c r="BBZ61"/>
      <c r="BCA61"/>
      <c r="BCB61"/>
      <c r="BCC61"/>
      <c r="BCD61"/>
      <c r="BCE61"/>
      <c r="BCF61"/>
      <c r="BCG61"/>
      <c r="BCH61"/>
      <c r="BCI61"/>
      <c r="BCJ61"/>
      <c r="BCK61"/>
      <c r="BCL61"/>
      <c r="BCM61"/>
      <c r="BCN61"/>
      <c r="BCO61"/>
      <c r="BCP61"/>
      <c r="BCQ61"/>
      <c r="BCR61"/>
      <c r="BCS61"/>
      <c r="BCT61"/>
      <c r="BCU61"/>
      <c r="BCV61"/>
      <c r="BCW61"/>
      <c r="BCX61"/>
      <c r="BCY61"/>
      <c r="BCZ61"/>
      <c r="BDA61"/>
      <c r="BDB61"/>
      <c r="BDC61"/>
      <c r="BDD61"/>
      <c r="BDE61"/>
      <c r="BDF61"/>
      <c r="BDG61"/>
      <c r="BDH61"/>
      <c r="BDI61"/>
      <c r="BDJ61"/>
      <c r="BDK61"/>
      <c r="BDL61"/>
      <c r="BDM61"/>
      <c r="BDN61"/>
      <c r="BDO61"/>
      <c r="BDP61"/>
      <c r="BDQ61"/>
      <c r="BDR61"/>
      <c r="BDS61"/>
      <c r="BDT61"/>
      <c r="BDU61"/>
      <c r="BDV61"/>
      <c r="BDW61"/>
      <c r="BDX61"/>
      <c r="BDY61"/>
      <c r="BDZ61"/>
      <c r="BEA61"/>
      <c r="BEB61"/>
      <c r="BEC61"/>
      <c r="BED61"/>
      <c r="BEE61"/>
      <c r="BEF61"/>
      <c r="BEG61"/>
      <c r="BEH61"/>
      <c r="BEI61"/>
      <c r="BEJ61"/>
      <c r="BEK61"/>
      <c r="BEL61"/>
      <c r="BEM61"/>
      <c r="BEN61"/>
      <c r="BEO61"/>
      <c r="BEP61"/>
      <c r="BEQ61"/>
      <c r="BER61"/>
      <c r="BES61"/>
      <c r="BET61"/>
      <c r="BEU61"/>
      <c r="BEV61"/>
      <c r="BEW61"/>
      <c r="BEX61"/>
      <c r="BEY61"/>
      <c r="BEZ61"/>
      <c r="BFA61"/>
      <c r="BFB61"/>
      <c r="BFC61"/>
      <c r="BFD61"/>
      <c r="BFE61"/>
      <c r="BFF61"/>
      <c r="BFG61"/>
      <c r="BFH61"/>
      <c r="BFI61"/>
      <c r="BFJ61"/>
      <c r="BFK61"/>
      <c r="BFL61"/>
      <c r="BFM61"/>
      <c r="BFN61"/>
      <c r="BFO61"/>
      <c r="BFP61"/>
      <c r="BFQ61"/>
      <c r="BFR61"/>
      <c r="BFS61"/>
      <c r="BFT61"/>
      <c r="BFU61"/>
      <c r="BFV61"/>
      <c r="BFW61"/>
      <c r="BFX61"/>
      <c r="BFY61"/>
      <c r="BFZ61"/>
      <c r="BGA61"/>
      <c r="BGB61"/>
      <c r="BGC61"/>
      <c r="BGD61"/>
      <c r="BGE61"/>
      <c r="BGF61"/>
      <c r="BGG61"/>
      <c r="BGH61"/>
      <c r="BGI61"/>
      <c r="BGJ61"/>
      <c r="BGK61"/>
      <c r="BGL61"/>
      <c r="BGM61"/>
      <c r="BGN61"/>
      <c r="BGO61"/>
      <c r="BGP61"/>
      <c r="BGQ61"/>
      <c r="BGR61"/>
      <c r="BGS61"/>
      <c r="BGT61"/>
      <c r="BGU61"/>
      <c r="BGV61"/>
      <c r="BGW61"/>
      <c r="BGX61"/>
      <c r="BGY61"/>
      <c r="BGZ61"/>
      <c r="BHA61"/>
      <c r="BHB61"/>
      <c r="BHC61"/>
      <c r="BHD61"/>
      <c r="BHE61"/>
      <c r="BHF61"/>
      <c r="BHG61"/>
      <c r="BHH61"/>
      <c r="BHI61"/>
      <c r="BHJ61"/>
      <c r="BHK61"/>
      <c r="BHL61"/>
      <c r="BHM61"/>
      <c r="BHN61"/>
      <c r="BHO61"/>
      <c r="BHP61"/>
      <c r="BHQ61"/>
      <c r="BHR61"/>
      <c r="BHS61"/>
      <c r="BHT61"/>
      <c r="BHU61"/>
      <c r="BHV61"/>
      <c r="BHW61"/>
      <c r="BHX61"/>
      <c r="BHY61"/>
      <c r="BHZ61"/>
      <c r="BIA61"/>
      <c r="BIB61"/>
      <c r="BIC61"/>
      <c r="BID61"/>
      <c r="BIE61"/>
      <c r="BIF61"/>
      <c r="BIG61"/>
      <c r="BIH61"/>
      <c r="BII61"/>
      <c r="BIJ61"/>
      <c r="BIK61"/>
      <c r="BIL61"/>
      <c r="BIM61"/>
      <c r="BIN61"/>
      <c r="BIO61"/>
      <c r="BIP61"/>
      <c r="BIQ61"/>
      <c r="BIR61"/>
      <c r="BIS61"/>
      <c r="BIT61"/>
      <c r="BIU61"/>
      <c r="BIV61"/>
      <c r="BIW61"/>
      <c r="BIX61"/>
      <c r="BIY61"/>
      <c r="BIZ61"/>
      <c r="BJA61"/>
      <c r="BJB61"/>
      <c r="BJC61"/>
      <c r="BJD61"/>
      <c r="BJE61"/>
      <c r="BJF61"/>
      <c r="BJG61"/>
      <c r="BJH61"/>
      <c r="BJI61"/>
      <c r="BJJ61"/>
      <c r="BJK61"/>
      <c r="BJL61"/>
      <c r="BJM61"/>
      <c r="BJN61"/>
      <c r="BJO61"/>
      <c r="BJP61"/>
      <c r="BJQ61"/>
      <c r="BJR61"/>
      <c r="BJS61"/>
      <c r="BJT61"/>
      <c r="BJU61"/>
      <c r="BJV61"/>
      <c r="BJW61"/>
      <c r="BJX61"/>
      <c r="BJY61"/>
      <c r="BJZ61"/>
      <c r="BKA61"/>
      <c r="BKB61"/>
      <c r="BKC61"/>
      <c r="BKD61"/>
      <c r="BKE61"/>
      <c r="BKF61"/>
      <c r="BKG61"/>
      <c r="BKH61"/>
      <c r="BKI61"/>
      <c r="BKJ61"/>
      <c r="BKK61"/>
      <c r="BKL61"/>
      <c r="BKM61"/>
      <c r="BKN61"/>
      <c r="BKO61"/>
      <c r="BKP61"/>
      <c r="BKQ61"/>
      <c r="BKR61"/>
      <c r="BKS61"/>
      <c r="BKT61"/>
      <c r="BKU61"/>
      <c r="BKV61"/>
      <c r="BKW61"/>
      <c r="BKX61"/>
      <c r="BKY61"/>
      <c r="BKZ61"/>
      <c r="BLA61"/>
      <c r="BLB61"/>
      <c r="BLC61"/>
      <c r="BLD61"/>
      <c r="BLE61"/>
      <c r="BLF61"/>
      <c r="BLG61"/>
      <c r="BLH61"/>
      <c r="BLI61"/>
      <c r="BLJ61"/>
      <c r="BLK61"/>
      <c r="BLL61"/>
      <c r="BLM61"/>
      <c r="BLN61"/>
      <c r="BLO61"/>
      <c r="BLP61"/>
      <c r="BLQ61"/>
      <c r="BLR61"/>
      <c r="BLS61"/>
      <c r="BLT61"/>
      <c r="BLU61"/>
      <c r="BLV61"/>
      <c r="BLW61"/>
      <c r="BLX61"/>
      <c r="BLY61"/>
      <c r="BLZ61"/>
      <c r="BMA61"/>
      <c r="BMB61"/>
      <c r="BMC61"/>
      <c r="BMD61"/>
      <c r="BME61"/>
      <c r="BMF61"/>
      <c r="BMG61"/>
      <c r="BMH61"/>
      <c r="BMI61"/>
      <c r="BMJ61"/>
      <c r="BMK61"/>
      <c r="BML61"/>
      <c r="BMM61"/>
      <c r="BMN61"/>
      <c r="BMO61"/>
      <c r="BMP61"/>
      <c r="BMQ61"/>
      <c r="BMR61"/>
      <c r="BMS61"/>
      <c r="BMT61"/>
      <c r="BMU61"/>
      <c r="BMV61"/>
      <c r="BMW61"/>
      <c r="BMX61"/>
      <c r="BMY61"/>
      <c r="BMZ61"/>
      <c r="BNA61"/>
      <c r="BNB61"/>
      <c r="BNC61"/>
      <c r="BND61"/>
      <c r="BNE61"/>
      <c r="BNF61"/>
      <c r="BNG61"/>
      <c r="BNH61"/>
      <c r="BNI61"/>
      <c r="BNJ61"/>
      <c r="BNK61"/>
      <c r="BNL61"/>
      <c r="BNM61"/>
      <c r="BNN61"/>
      <c r="BNO61"/>
      <c r="BNP61"/>
      <c r="BNQ61"/>
      <c r="BNR61"/>
      <c r="BNS61"/>
      <c r="BNT61"/>
      <c r="BNU61"/>
      <c r="BNV61"/>
      <c r="BNW61"/>
      <c r="BNX61"/>
      <c r="BNY61"/>
      <c r="BNZ61"/>
      <c r="BOA61"/>
      <c r="BOB61"/>
      <c r="BOC61"/>
      <c r="BOD61"/>
      <c r="BOE61"/>
      <c r="BOF61"/>
      <c r="BOG61"/>
      <c r="BOH61"/>
      <c r="BOI61"/>
      <c r="BOJ61"/>
      <c r="BOK61"/>
      <c r="BOL61"/>
      <c r="BOM61"/>
      <c r="BON61"/>
      <c r="BOO61"/>
      <c r="BOP61"/>
      <c r="BOQ61"/>
      <c r="BOR61"/>
      <c r="BOS61"/>
      <c r="BOT61"/>
      <c r="BOU61"/>
      <c r="BOV61"/>
      <c r="BOW61"/>
      <c r="BOX61"/>
      <c r="BOY61"/>
      <c r="BOZ61"/>
      <c r="BPA61"/>
      <c r="BPB61"/>
      <c r="BPC61"/>
      <c r="BPD61"/>
      <c r="BPE61"/>
      <c r="BPF61"/>
      <c r="BPG61"/>
      <c r="BPH61"/>
      <c r="BPI61"/>
      <c r="BPJ61"/>
      <c r="BPK61"/>
      <c r="BPL61"/>
      <c r="BPM61"/>
      <c r="BPN61"/>
      <c r="BPO61"/>
      <c r="BPP61"/>
      <c r="BPQ61"/>
      <c r="BPR61"/>
      <c r="BPS61"/>
      <c r="BPT61"/>
      <c r="BPU61"/>
      <c r="BPV61"/>
      <c r="BPW61"/>
      <c r="BPX61"/>
      <c r="BPY61"/>
      <c r="BPZ61"/>
      <c r="BQA61"/>
      <c r="BQB61"/>
      <c r="BQC61"/>
      <c r="BQD61"/>
      <c r="BQE61"/>
      <c r="BQF61"/>
      <c r="BQG61"/>
      <c r="BQH61"/>
      <c r="BQI61"/>
      <c r="BQJ61"/>
      <c r="BQK61"/>
      <c r="BQL61"/>
      <c r="BQM61"/>
      <c r="BQN61"/>
      <c r="BQO61"/>
      <c r="BQP61"/>
      <c r="BQQ61"/>
      <c r="BQR61"/>
      <c r="BQS61"/>
      <c r="BQT61"/>
      <c r="BQU61"/>
      <c r="BQV61"/>
      <c r="BQW61"/>
      <c r="BQX61"/>
      <c r="BQY61"/>
      <c r="BQZ61"/>
      <c r="BRA61"/>
      <c r="BRB61"/>
      <c r="BRC61"/>
      <c r="BRD61"/>
      <c r="BRE61"/>
      <c r="BRF61"/>
      <c r="BRG61"/>
      <c r="BRH61"/>
      <c r="BRI61"/>
      <c r="BRJ61"/>
      <c r="BRK61"/>
      <c r="BRL61"/>
      <c r="BRM61"/>
      <c r="BRN61"/>
      <c r="BRO61"/>
      <c r="BRP61"/>
      <c r="BRQ61"/>
      <c r="BRR61"/>
      <c r="BRS61"/>
      <c r="BRT61"/>
      <c r="BRU61"/>
      <c r="BRV61"/>
      <c r="BRW61"/>
      <c r="BRX61"/>
      <c r="BRY61"/>
      <c r="BRZ61"/>
      <c r="BSA61"/>
      <c r="BSB61"/>
      <c r="BSC61"/>
      <c r="BSD61"/>
      <c r="BSE61"/>
      <c r="BSF61"/>
      <c r="BSG61"/>
      <c r="BSH61"/>
      <c r="BSI61"/>
      <c r="BSJ61"/>
      <c r="BSK61"/>
      <c r="BSL61"/>
      <c r="BSM61"/>
      <c r="BSN61"/>
      <c r="BSO61"/>
      <c r="BSP61"/>
      <c r="BSQ61"/>
      <c r="BSR61"/>
      <c r="BSS61"/>
      <c r="BST61"/>
      <c r="BSU61"/>
      <c r="BSV61"/>
      <c r="BSW61"/>
      <c r="BSX61"/>
      <c r="BSY61"/>
      <c r="BSZ61"/>
      <c r="BTA61"/>
      <c r="BTB61"/>
      <c r="BTC61"/>
      <c r="BTD61"/>
      <c r="BTE61"/>
      <c r="BTF61"/>
      <c r="BTG61"/>
      <c r="BTH61"/>
      <c r="BTI61"/>
      <c r="BTJ61"/>
      <c r="BTK61"/>
      <c r="BTL61"/>
      <c r="BTM61"/>
      <c r="BTN61"/>
      <c r="BTO61"/>
      <c r="BTP61"/>
      <c r="BTQ61"/>
      <c r="BTR61"/>
      <c r="BTS61"/>
      <c r="BTT61"/>
      <c r="BTU61"/>
      <c r="BTV61"/>
      <c r="BTW61"/>
      <c r="BTX61"/>
      <c r="BTY61"/>
      <c r="BTZ61"/>
      <c r="BUA61"/>
      <c r="BUB61"/>
      <c r="BUC61"/>
      <c r="BUD61"/>
      <c r="BUE61"/>
      <c r="BUF61"/>
      <c r="BUG61"/>
      <c r="BUH61"/>
      <c r="BUI61"/>
      <c r="BUJ61"/>
      <c r="BUK61"/>
      <c r="BUL61"/>
      <c r="BUM61"/>
      <c r="BUN61"/>
      <c r="BUO61"/>
      <c r="BUP61"/>
      <c r="BUQ61"/>
      <c r="BUR61"/>
      <c r="BUS61"/>
      <c r="BUT61"/>
      <c r="BUU61"/>
      <c r="BUV61"/>
      <c r="BUW61"/>
      <c r="BUX61"/>
      <c r="BUY61"/>
      <c r="BUZ61"/>
      <c r="BVA61"/>
      <c r="BVB61"/>
      <c r="BVC61"/>
      <c r="BVD61"/>
      <c r="BVE61"/>
      <c r="BVF61"/>
      <c r="BVG61"/>
      <c r="BVH61"/>
      <c r="BVI61"/>
      <c r="BVJ61"/>
      <c r="BVK61"/>
      <c r="BVL61"/>
      <c r="BVM61"/>
      <c r="BVN61"/>
      <c r="BVO61"/>
      <c r="BVP61"/>
      <c r="BVQ61"/>
      <c r="BVR61"/>
      <c r="BVS61"/>
      <c r="BVT61"/>
      <c r="BVU61"/>
      <c r="BVV61"/>
      <c r="BVW61"/>
      <c r="BVX61"/>
      <c r="BVY61"/>
      <c r="BVZ61"/>
      <c r="BWA61"/>
      <c r="BWB61"/>
      <c r="BWC61"/>
      <c r="BWD61"/>
      <c r="BWE61"/>
      <c r="BWF61"/>
      <c r="BWG61"/>
      <c r="BWH61"/>
      <c r="BWI61"/>
      <c r="BWJ61"/>
      <c r="BWK61"/>
      <c r="BWL61"/>
      <c r="BWM61"/>
      <c r="BWN61"/>
      <c r="BWO61"/>
      <c r="BWP61"/>
      <c r="BWQ61"/>
      <c r="BWR61"/>
      <c r="BWS61"/>
      <c r="BWT61"/>
      <c r="BWU61"/>
      <c r="BWV61"/>
      <c r="BWW61"/>
      <c r="BWX61"/>
      <c r="BWY61"/>
      <c r="BWZ61"/>
      <c r="BXA61"/>
      <c r="BXB61"/>
      <c r="BXC61"/>
      <c r="BXD61"/>
      <c r="BXE61"/>
    </row>
    <row r="62" spans="1:1981" s="43" customFormat="1" ht="15" customHeight="1" x14ac:dyDescent="0.25">
      <c r="A62"/>
      <c r="B62" s="237"/>
      <c r="C62" s="82" t="s">
        <v>161</v>
      </c>
      <c r="D62" s="25" t="s">
        <v>162</v>
      </c>
      <c r="E62" s="26" t="s">
        <v>44</v>
      </c>
      <c r="F62" s="82" t="s">
        <v>163</v>
      </c>
      <c r="G62" s="28" t="s">
        <v>41</v>
      </c>
      <c r="H62" s="50" t="s">
        <v>37</v>
      </c>
      <c r="I62" s="75" t="s">
        <v>123</v>
      </c>
      <c r="J62" s="50"/>
      <c r="K62" s="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  <c r="BLP62"/>
      <c r="BLQ62"/>
      <c r="BLR62"/>
      <c r="BLS62"/>
      <c r="BLT62"/>
      <c r="BLU62"/>
      <c r="BLV62"/>
      <c r="BLW62"/>
      <c r="BLX62"/>
      <c r="BLY62"/>
      <c r="BLZ62"/>
      <c r="BMA62"/>
      <c r="BMB62"/>
      <c r="BMC62"/>
      <c r="BMD62"/>
      <c r="BME62"/>
      <c r="BMF62"/>
      <c r="BMG62"/>
      <c r="BMH62"/>
      <c r="BMI62"/>
      <c r="BMJ62"/>
      <c r="BMK62"/>
      <c r="BML62"/>
      <c r="BMM62"/>
      <c r="BMN62"/>
      <c r="BMO62"/>
      <c r="BMP62"/>
      <c r="BMQ62"/>
      <c r="BMR62"/>
      <c r="BMS62"/>
      <c r="BMT62"/>
      <c r="BMU62"/>
      <c r="BMV62"/>
      <c r="BMW62"/>
      <c r="BMX62"/>
      <c r="BMY62"/>
      <c r="BMZ62"/>
      <c r="BNA62"/>
      <c r="BNB62"/>
      <c r="BNC62"/>
      <c r="BND62"/>
      <c r="BNE62"/>
      <c r="BNF62"/>
      <c r="BNG62"/>
      <c r="BNH62"/>
      <c r="BNI62"/>
      <c r="BNJ62"/>
      <c r="BNK62"/>
      <c r="BNL62"/>
      <c r="BNM62"/>
      <c r="BNN62"/>
      <c r="BNO62"/>
      <c r="BNP62"/>
      <c r="BNQ62"/>
      <c r="BNR62"/>
      <c r="BNS62"/>
      <c r="BNT62"/>
      <c r="BNU62"/>
      <c r="BNV62"/>
      <c r="BNW62"/>
      <c r="BNX62"/>
      <c r="BNY62"/>
      <c r="BNZ62"/>
      <c r="BOA62"/>
      <c r="BOB62"/>
      <c r="BOC62"/>
      <c r="BOD62"/>
      <c r="BOE62"/>
      <c r="BOF62"/>
      <c r="BOG62"/>
      <c r="BOH62"/>
      <c r="BOI62"/>
      <c r="BOJ62"/>
      <c r="BOK62"/>
      <c r="BOL62"/>
      <c r="BOM62"/>
      <c r="BON62"/>
      <c r="BOO62"/>
      <c r="BOP62"/>
      <c r="BOQ62"/>
      <c r="BOR62"/>
      <c r="BOS62"/>
      <c r="BOT62"/>
      <c r="BOU62"/>
      <c r="BOV62"/>
      <c r="BOW62"/>
      <c r="BOX62"/>
      <c r="BOY62"/>
      <c r="BOZ62"/>
      <c r="BPA62"/>
      <c r="BPB62"/>
      <c r="BPC62"/>
      <c r="BPD62"/>
      <c r="BPE62"/>
      <c r="BPF62"/>
      <c r="BPG62"/>
      <c r="BPH62"/>
      <c r="BPI62"/>
      <c r="BPJ62"/>
      <c r="BPK62"/>
      <c r="BPL62"/>
      <c r="BPM62"/>
      <c r="BPN62"/>
      <c r="BPO62"/>
      <c r="BPP62"/>
      <c r="BPQ62"/>
      <c r="BPR62"/>
      <c r="BPS62"/>
      <c r="BPT62"/>
      <c r="BPU62"/>
      <c r="BPV62"/>
      <c r="BPW62"/>
      <c r="BPX62"/>
      <c r="BPY62"/>
      <c r="BPZ62"/>
      <c r="BQA62"/>
      <c r="BQB62"/>
      <c r="BQC62"/>
      <c r="BQD62"/>
      <c r="BQE62"/>
      <c r="BQF62"/>
      <c r="BQG62"/>
      <c r="BQH62"/>
      <c r="BQI62"/>
      <c r="BQJ62"/>
      <c r="BQK62"/>
      <c r="BQL62"/>
      <c r="BQM62"/>
      <c r="BQN62"/>
      <c r="BQO62"/>
      <c r="BQP62"/>
      <c r="BQQ62"/>
      <c r="BQR62"/>
      <c r="BQS62"/>
      <c r="BQT62"/>
      <c r="BQU62"/>
      <c r="BQV62"/>
      <c r="BQW62"/>
      <c r="BQX62"/>
      <c r="BQY62"/>
      <c r="BQZ62"/>
      <c r="BRA62"/>
      <c r="BRB62"/>
      <c r="BRC62"/>
      <c r="BRD62"/>
      <c r="BRE62"/>
      <c r="BRF62"/>
      <c r="BRG62"/>
      <c r="BRH62"/>
      <c r="BRI62"/>
      <c r="BRJ62"/>
      <c r="BRK62"/>
      <c r="BRL62"/>
      <c r="BRM62"/>
      <c r="BRN62"/>
      <c r="BRO62"/>
      <c r="BRP62"/>
      <c r="BRQ62"/>
      <c r="BRR62"/>
      <c r="BRS62"/>
      <c r="BRT62"/>
      <c r="BRU62"/>
      <c r="BRV62"/>
      <c r="BRW62"/>
      <c r="BRX62"/>
      <c r="BRY62"/>
      <c r="BRZ62"/>
      <c r="BSA62"/>
      <c r="BSB62"/>
      <c r="BSC62"/>
      <c r="BSD62"/>
      <c r="BSE62"/>
      <c r="BSF62"/>
      <c r="BSG62"/>
      <c r="BSH62"/>
      <c r="BSI62"/>
      <c r="BSJ62"/>
      <c r="BSK62"/>
      <c r="BSL62"/>
      <c r="BSM62"/>
      <c r="BSN62"/>
      <c r="BSO62"/>
      <c r="BSP62"/>
      <c r="BSQ62"/>
      <c r="BSR62"/>
      <c r="BSS62"/>
      <c r="BST62"/>
      <c r="BSU62"/>
      <c r="BSV62"/>
      <c r="BSW62"/>
      <c r="BSX62"/>
      <c r="BSY62"/>
      <c r="BSZ62"/>
      <c r="BTA62"/>
      <c r="BTB62"/>
      <c r="BTC62"/>
      <c r="BTD62"/>
      <c r="BTE62"/>
      <c r="BTF62"/>
      <c r="BTG62"/>
      <c r="BTH62"/>
      <c r="BTI62"/>
      <c r="BTJ62"/>
      <c r="BTK62"/>
      <c r="BTL62"/>
      <c r="BTM62"/>
      <c r="BTN62"/>
      <c r="BTO62"/>
      <c r="BTP62"/>
      <c r="BTQ62"/>
      <c r="BTR62"/>
      <c r="BTS62"/>
      <c r="BTT62"/>
      <c r="BTU62"/>
      <c r="BTV62"/>
      <c r="BTW62"/>
      <c r="BTX62"/>
      <c r="BTY62"/>
      <c r="BTZ62"/>
      <c r="BUA62"/>
      <c r="BUB62"/>
      <c r="BUC62"/>
      <c r="BUD62"/>
      <c r="BUE62"/>
      <c r="BUF62"/>
      <c r="BUG62"/>
      <c r="BUH62"/>
      <c r="BUI62"/>
      <c r="BUJ62"/>
      <c r="BUK62"/>
      <c r="BUL62"/>
      <c r="BUM62"/>
      <c r="BUN62"/>
      <c r="BUO62"/>
      <c r="BUP62"/>
      <c r="BUQ62"/>
      <c r="BUR62"/>
      <c r="BUS62"/>
      <c r="BUT62"/>
      <c r="BUU62"/>
      <c r="BUV62"/>
      <c r="BUW62"/>
      <c r="BUX62"/>
      <c r="BUY62"/>
      <c r="BUZ62"/>
      <c r="BVA62"/>
      <c r="BVB62"/>
      <c r="BVC62"/>
      <c r="BVD62"/>
      <c r="BVE62"/>
      <c r="BVF62"/>
      <c r="BVG62"/>
      <c r="BVH62"/>
      <c r="BVI62"/>
      <c r="BVJ62"/>
      <c r="BVK62"/>
      <c r="BVL62"/>
      <c r="BVM62"/>
      <c r="BVN62"/>
      <c r="BVO62"/>
      <c r="BVP62"/>
      <c r="BVQ62"/>
      <c r="BVR62"/>
      <c r="BVS62"/>
      <c r="BVT62"/>
      <c r="BVU62"/>
      <c r="BVV62"/>
      <c r="BVW62"/>
      <c r="BVX62"/>
      <c r="BVY62"/>
      <c r="BVZ62"/>
      <c r="BWA62"/>
      <c r="BWB62"/>
      <c r="BWC62"/>
      <c r="BWD62"/>
      <c r="BWE62"/>
      <c r="BWF62"/>
      <c r="BWG62"/>
      <c r="BWH62"/>
      <c r="BWI62"/>
      <c r="BWJ62"/>
      <c r="BWK62"/>
      <c r="BWL62"/>
      <c r="BWM62"/>
      <c r="BWN62"/>
      <c r="BWO62"/>
      <c r="BWP62"/>
      <c r="BWQ62"/>
      <c r="BWR62"/>
      <c r="BWS62"/>
      <c r="BWT62"/>
      <c r="BWU62"/>
      <c r="BWV62"/>
      <c r="BWW62"/>
      <c r="BWX62"/>
      <c r="BWY62"/>
      <c r="BWZ62"/>
      <c r="BXA62"/>
      <c r="BXB62"/>
      <c r="BXC62"/>
      <c r="BXD62"/>
      <c r="BXE62"/>
    </row>
    <row r="63" spans="1:1981" s="43" customFormat="1" ht="15" customHeight="1" thickBot="1" x14ac:dyDescent="0.3">
      <c r="A63"/>
      <c r="B63" s="238"/>
      <c r="C63" s="83" t="s">
        <v>164</v>
      </c>
      <c r="D63" s="31" t="s">
        <v>165</v>
      </c>
      <c r="E63" s="32" t="s">
        <v>44</v>
      </c>
      <c r="F63" s="83" t="s">
        <v>166</v>
      </c>
      <c r="G63" s="34" t="s">
        <v>41</v>
      </c>
      <c r="H63" s="53" t="s">
        <v>37</v>
      </c>
      <c r="I63" s="79" t="s">
        <v>123</v>
      </c>
      <c r="J63" s="53"/>
      <c r="K63" s="4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  <c r="BLN63"/>
      <c r="BLO63"/>
      <c r="BLP63"/>
      <c r="BLQ63"/>
      <c r="BLR63"/>
      <c r="BLS63"/>
      <c r="BLT63"/>
      <c r="BLU63"/>
      <c r="BLV63"/>
      <c r="BLW63"/>
      <c r="BLX63"/>
      <c r="BLY63"/>
      <c r="BLZ63"/>
      <c r="BMA63"/>
      <c r="BMB63"/>
      <c r="BMC63"/>
      <c r="BMD63"/>
      <c r="BME63"/>
      <c r="BMF63"/>
      <c r="BMG63"/>
      <c r="BMH63"/>
      <c r="BMI63"/>
      <c r="BMJ63"/>
      <c r="BMK63"/>
      <c r="BML63"/>
      <c r="BMM63"/>
      <c r="BMN63"/>
      <c r="BMO63"/>
      <c r="BMP63"/>
      <c r="BMQ63"/>
      <c r="BMR63"/>
      <c r="BMS63"/>
      <c r="BMT63"/>
      <c r="BMU63"/>
      <c r="BMV63"/>
      <c r="BMW63"/>
      <c r="BMX63"/>
      <c r="BMY63"/>
      <c r="BMZ63"/>
      <c r="BNA63"/>
      <c r="BNB63"/>
      <c r="BNC63"/>
      <c r="BND63"/>
      <c r="BNE63"/>
      <c r="BNF63"/>
      <c r="BNG63"/>
      <c r="BNH63"/>
      <c r="BNI63"/>
      <c r="BNJ63"/>
      <c r="BNK63"/>
      <c r="BNL63"/>
      <c r="BNM63"/>
      <c r="BNN63"/>
      <c r="BNO63"/>
      <c r="BNP63"/>
      <c r="BNQ63"/>
      <c r="BNR63"/>
      <c r="BNS63"/>
      <c r="BNT63"/>
      <c r="BNU63"/>
      <c r="BNV63"/>
      <c r="BNW63"/>
      <c r="BNX63"/>
      <c r="BNY63"/>
      <c r="BNZ63"/>
      <c r="BOA63"/>
      <c r="BOB63"/>
      <c r="BOC63"/>
      <c r="BOD63"/>
      <c r="BOE63"/>
      <c r="BOF63"/>
      <c r="BOG63"/>
      <c r="BOH63"/>
      <c r="BOI63"/>
      <c r="BOJ63"/>
      <c r="BOK63"/>
      <c r="BOL63"/>
      <c r="BOM63"/>
      <c r="BON63"/>
      <c r="BOO63"/>
      <c r="BOP63"/>
      <c r="BOQ63"/>
      <c r="BOR63"/>
      <c r="BOS63"/>
      <c r="BOT63"/>
      <c r="BOU63"/>
      <c r="BOV63"/>
      <c r="BOW63"/>
      <c r="BOX63"/>
      <c r="BOY63"/>
      <c r="BOZ63"/>
      <c r="BPA63"/>
      <c r="BPB63"/>
      <c r="BPC63"/>
      <c r="BPD63"/>
      <c r="BPE63"/>
      <c r="BPF63"/>
      <c r="BPG63"/>
      <c r="BPH63"/>
      <c r="BPI63"/>
      <c r="BPJ63"/>
      <c r="BPK63"/>
      <c r="BPL63"/>
      <c r="BPM63"/>
      <c r="BPN63"/>
      <c r="BPO63"/>
      <c r="BPP63"/>
      <c r="BPQ63"/>
      <c r="BPR63"/>
      <c r="BPS63"/>
      <c r="BPT63"/>
      <c r="BPU63"/>
      <c r="BPV63"/>
      <c r="BPW63"/>
      <c r="BPX63"/>
      <c r="BPY63"/>
      <c r="BPZ63"/>
      <c r="BQA63"/>
      <c r="BQB63"/>
      <c r="BQC63"/>
      <c r="BQD63"/>
      <c r="BQE63"/>
      <c r="BQF63"/>
      <c r="BQG63"/>
      <c r="BQH63"/>
      <c r="BQI63"/>
      <c r="BQJ63"/>
      <c r="BQK63"/>
      <c r="BQL63"/>
      <c r="BQM63"/>
      <c r="BQN63"/>
      <c r="BQO63"/>
      <c r="BQP63"/>
      <c r="BQQ63"/>
      <c r="BQR63"/>
      <c r="BQS63"/>
      <c r="BQT63"/>
      <c r="BQU63"/>
      <c r="BQV63"/>
      <c r="BQW63"/>
      <c r="BQX63"/>
      <c r="BQY63"/>
      <c r="BQZ63"/>
      <c r="BRA63"/>
      <c r="BRB63"/>
      <c r="BRC63"/>
      <c r="BRD63"/>
      <c r="BRE63"/>
      <c r="BRF63"/>
      <c r="BRG63"/>
      <c r="BRH63"/>
      <c r="BRI63"/>
      <c r="BRJ63"/>
      <c r="BRK63"/>
      <c r="BRL63"/>
      <c r="BRM63"/>
      <c r="BRN63"/>
      <c r="BRO63"/>
      <c r="BRP63"/>
      <c r="BRQ63"/>
      <c r="BRR63"/>
      <c r="BRS63"/>
      <c r="BRT63"/>
      <c r="BRU63"/>
      <c r="BRV63"/>
      <c r="BRW63"/>
      <c r="BRX63"/>
      <c r="BRY63"/>
      <c r="BRZ63"/>
      <c r="BSA63"/>
      <c r="BSB63"/>
      <c r="BSC63"/>
      <c r="BSD63"/>
      <c r="BSE63"/>
      <c r="BSF63"/>
      <c r="BSG63"/>
      <c r="BSH63"/>
      <c r="BSI63"/>
      <c r="BSJ63"/>
      <c r="BSK63"/>
      <c r="BSL63"/>
      <c r="BSM63"/>
      <c r="BSN63"/>
      <c r="BSO63"/>
      <c r="BSP63"/>
      <c r="BSQ63"/>
      <c r="BSR63"/>
      <c r="BSS63"/>
      <c r="BST63"/>
      <c r="BSU63"/>
      <c r="BSV63"/>
      <c r="BSW63"/>
      <c r="BSX63"/>
      <c r="BSY63"/>
      <c r="BSZ63"/>
      <c r="BTA63"/>
      <c r="BTB63"/>
      <c r="BTC63"/>
      <c r="BTD63"/>
      <c r="BTE63"/>
      <c r="BTF63"/>
      <c r="BTG63"/>
      <c r="BTH63"/>
      <c r="BTI63"/>
      <c r="BTJ63"/>
      <c r="BTK63"/>
      <c r="BTL63"/>
      <c r="BTM63"/>
      <c r="BTN63"/>
      <c r="BTO63"/>
      <c r="BTP63"/>
      <c r="BTQ63"/>
      <c r="BTR63"/>
      <c r="BTS63"/>
      <c r="BTT63"/>
      <c r="BTU63"/>
      <c r="BTV63"/>
      <c r="BTW63"/>
      <c r="BTX63"/>
      <c r="BTY63"/>
      <c r="BTZ63"/>
      <c r="BUA63"/>
      <c r="BUB63"/>
      <c r="BUC63"/>
      <c r="BUD63"/>
      <c r="BUE63"/>
      <c r="BUF63"/>
      <c r="BUG63"/>
      <c r="BUH63"/>
      <c r="BUI63"/>
      <c r="BUJ63"/>
      <c r="BUK63"/>
      <c r="BUL63"/>
      <c r="BUM63"/>
      <c r="BUN63"/>
      <c r="BUO63"/>
      <c r="BUP63"/>
      <c r="BUQ63"/>
      <c r="BUR63"/>
      <c r="BUS63"/>
      <c r="BUT63"/>
      <c r="BUU63"/>
      <c r="BUV63"/>
      <c r="BUW63"/>
      <c r="BUX63"/>
      <c r="BUY63"/>
      <c r="BUZ63"/>
      <c r="BVA63"/>
      <c r="BVB63"/>
      <c r="BVC63"/>
      <c r="BVD63"/>
      <c r="BVE63"/>
      <c r="BVF63"/>
      <c r="BVG63"/>
      <c r="BVH63"/>
      <c r="BVI63"/>
      <c r="BVJ63"/>
      <c r="BVK63"/>
      <c r="BVL63"/>
      <c r="BVM63"/>
      <c r="BVN63"/>
      <c r="BVO63"/>
      <c r="BVP63"/>
      <c r="BVQ63"/>
      <c r="BVR63"/>
      <c r="BVS63"/>
      <c r="BVT63"/>
      <c r="BVU63"/>
      <c r="BVV63"/>
      <c r="BVW63"/>
      <c r="BVX63"/>
      <c r="BVY63"/>
      <c r="BVZ63"/>
      <c r="BWA63"/>
      <c r="BWB63"/>
      <c r="BWC63"/>
      <c r="BWD63"/>
      <c r="BWE63"/>
      <c r="BWF63"/>
      <c r="BWG63"/>
      <c r="BWH63"/>
      <c r="BWI63"/>
      <c r="BWJ63"/>
      <c r="BWK63"/>
      <c r="BWL63"/>
      <c r="BWM63"/>
      <c r="BWN63"/>
      <c r="BWO63"/>
      <c r="BWP63"/>
      <c r="BWQ63"/>
      <c r="BWR63"/>
      <c r="BWS63"/>
      <c r="BWT63"/>
      <c r="BWU63"/>
      <c r="BWV63"/>
      <c r="BWW63"/>
      <c r="BWX63"/>
      <c r="BWY63"/>
      <c r="BWZ63"/>
      <c r="BXA63"/>
      <c r="BXB63"/>
      <c r="BXC63"/>
      <c r="BXD63"/>
      <c r="BXE63"/>
    </row>
    <row r="64" spans="1:1981" s="43" customFormat="1" ht="15" customHeight="1" x14ac:dyDescent="0.25">
      <c r="A64"/>
      <c r="B64" s="233" t="s">
        <v>167</v>
      </c>
      <c r="C64" s="80" t="s">
        <v>168</v>
      </c>
      <c r="D64" s="19" t="s">
        <v>169</v>
      </c>
      <c r="E64" s="20" t="s">
        <v>44</v>
      </c>
      <c r="F64" s="80" t="s">
        <v>170</v>
      </c>
      <c r="G64" s="22" t="s">
        <v>41</v>
      </c>
      <c r="H64" s="46" t="s">
        <v>37</v>
      </c>
      <c r="I64" s="72" t="s">
        <v>94</v>
      </c>
      <c r="J64" s="46"/>
      <c r="K64" s="29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</row>
    <row r="65" spans="1:1981" s="43" customFormat="1" ht="15" customHeight="1" x14ac:dyDescent="0.25">
      <c r="A65"/>
      <c r="B65" s="234"/>
      <c r="C65" s="81" t="s">
        <v>171</v>
      </c>
      <c r="D65" s="25">
        <v>18</v>
      </c>
      <c r="E65" s="26" t="s">
        <v>44</v>
      </c>
      <c r="F65" s="81" t="s">
        <v>172</v>
      </c>
      <c r="G65" s="28" t="s">
        <v>41</v>
      </c>
      <c r="H65" s="50" t="s">
        <v>37</v>
      </c>
      <c r="I65" s="75" t="s">
        <v>94</v>
      </c>
      <c r="J65" s="50"/>
      <c r="K65" s="4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  <c r="BLO65"/>
      <c r="BLP65"/>
      <c r="BLQ65"/>
      <c r="BLR65"/>
      <c r="BLS65"/>
      <c r="BLT65"/>
      <c r="BLU65"/>
      <c r="BLV65"/>
      <c r="BLW65"/>
      <c r="BLX65"/>
      <c r="BLY65"/>
      <c r="BLZ65"/>
      <c r="BMA65"/>
      <c r="BMB65"/>
      <c r="BMC65"/>
      <c r="BMD65"/>
      <c r="BME65"/>
      <c r="BMF65"/>
      <c r="BMG65"/>
      <c r="BMH65"/>
      <c r="BMI65"/>
      <c r="BMJ65"/>
      <c r="BMK65"/>
      <c r="BML65"/>
      <c r="BMM65"/>
      <c r="BMN65"/>
      <c r="BMO65"/>
      <c r="BMP65"/>
      <c r="BMQ65"/>
      <c r="BMR65"/>
      <c r="BMS65"/>
      <c r="BMT65"/>
      <c r="BMU65"/>
      <c r="BMV65"/>
      <c r="BMW65"/>
      <c r="BMX65"/>
      <c r="BMY65"/>
      <c r="BMZ65"/>
      <c r="BNA65"/>
      <c r="BNB65"/>
      <c r="BNC65"/>
      <c r="BND65"/>
      <c r="BNE65"/>
      <c r="BNF65"/>
      <c r="BNG65"/>
      <c r="BNH65"/>
      <c r="BNI65"/>
      <c r="BNJ65"/>
      <c r="BNK65"/>
      <c r="BNL65"/>
      <c r="BNM65"/>
      <c r="BNN65"/>
      <c r="BNO65"/>
      <c r="BNP65"/>
      <c r="BNQ65"/>
      <c r="BNR65"/>
      <c r="BNS65"/>
      <c r="BNT65"/>
      <c r="BNU65"/>
      <c r="BNV65"/>
      <c r="BNW65"/>
      <c r="BNX65"/>
      <c r="BNY65"/>
      <c r="BNZ65"/>
      <c r="BOA65"/>
      <c r="BOB65"/>
      <c r="BOC65"/>
      <c r="BOD65"/>
      <c r="BOE65"/>
      <c r="BOF65"/>
      <c r="BOG65"/>
      <c r="BOH65"/>
      <c r="BOI65"/>
      <c r="BOJ65"/>
      <c r="BOK65"/>
      <c r="BOL65"/>
      <c r="BOM65"/>
      <c r="BON65"/>
      <c r="BOO65"/>
      <c r="BOP65"/>
      <c r="BOQ65"/>
      <c r="BOR65"/>
      <c r="BOS65"/>
      <c r="BOT65"/>
      <c r="BOU65"/>
      <c r="BOV65"/>
      <c r="BOW65"/>
      <c r="BOX65"/>
      <c r="BOY65"/>
      <c r="BOZ65"/>
      <c r="BPA65"/>
      <c r="BPB65"/>
      <c r="BPC65"/>
      <c r="BPD65"/>
      <c r="BPE65"/>
      <c r="BPF65"/>
      <c r="BPG65"/>
      <c r="BPH65"/>
      <c r="BPI65"/>
      <c r="BPJ65"/>
      <c r="BPK65"/>
      <c r="BPL65"/>
      <c r="BPM65"/>
      <c r="BPN65"/>
      <c r="BPO65"/>
      <c r="BPP65"/>
      <c r="BPQ65"/>
      <c r="BPR65"/>
      <c r="BPS65"/>
      <c r="BPT65"/>
      <c r="BPU65"/>
      <c r="BPV65"/>
      <c r="BPW65"/>
      <c r="BPX65"/>
      <c r="BPY65"/>
      <c r="BPZ65"/>
      <c r="BQA65"/>
      <c r="BQB65"/>
      <c r="BQC65"/>
      <c r="BQD65"/>
      <c r="BQE65"/>
      <c r="BQF65"/>
      <c r="BQG65"/>
      <c r="BQH65"/>
      <c r="BQI65"/>
      <c r="BQJ65"/>
      <c r="BQK65"/>
      <c r="BQL65"/>
      <c r="BQM65"/>
      <c r="BQN65"/>
      <c r="BQO65"/>
      <c r="BQP65"/>
      <c r="BQQ65"/>
      <c r="BQR65"/>
      <c r="BQS65"/>
      <c r="BQT65"/>
      <c r="BQU65"/>
      <c r="BQV65"/>
      <c r="BQW65"/>
      <c r="BQX65"/>
      <c r="BQY65"/>
      <c r="BQZ65"/>
      <c r="BRA65"/>
      <c r="BRB65"/>
      <c r="BRC65"/>
      <c r="BRD65"/>
      <c r="BRE65"/>
      <c r="BRF65"/>
      <c r="BRG65"/>
      <c r="BRH65"/>
      <c r="BRI65"/>
      <c r="BRJ65"/>
      <c r="BRK65"/>
      <c r="BRL65"/>
      <c r="BRM65"/>
      <c r="BRN65"/>
      <c r="BRO65"/>
      <c r="BRP65"/>
      <c r="BRQ65"/>
      <c r="BRR65"/>
      <c r="BRS65"/>
      <c r="BRT65"/>
      <c r="BRU65"/>
      <c r="BRV65"/>
      <c r="BRW65"/>
      <c r="BRX65"/>
      <c r="BRY65"/>
      <c r="BRZ65"/>
      <c r="BSA65"/>
      <c r="BSB65"/>
      <c r="BSC65"/>
      <c r="BSD65"/>
      <c r="BSE65"/>
      <c r="BSF65"/>
      <c r="BSG65"/>
      <c r="BSH65"/>
      <c r="BSI65"/>
      <c r="BSJ65"/>
      <c r="BSK65"/>
      <c r="BSL65"/>
      <c r="BSM65"/>
      <c r="BSN65"/>
      <c r="BSO65"/>
      <c r="BSP65"/>
      <c r="BSQ65"/>
      <c r="BSR65"/>
      <c r="BSS65"/>
      <c r="BST65"/>
      <c r="BSU65"/>
      <c r="BSV65"/>
      <c r="BSW65"/>
      <c r="BSX65"/>
      <c r="BSY65"/>
      <c r="BSZ65"/>
      <c r="BTA65"/>
      <c r="BTB65"/>
      <c r="BTC65"/>
      <c r="BTD65"/>
      <c r="BTE65"/>
      <c r="BTF65"/>
      <c r="BTG65"/>
      <c r="BTH65"/>
      <c r="BTI65"/>
      <c r="BTJ65"/>
      <c r="BTK65"/>
      <c r="BTL65"/>
      <c r="BTM65"/>
      <c r="BTN65"/>
      <c r="BTO65"/>
      <c r="BTP65"/>
      <c r="BTQ65"/>
      <c r="BTR65"/>
      <c r="BTS65"/>
      <c r="BTT65"/>
      <c r="BTU65"/>
      <c r="BTV65"/>
      <c r="BTW65"/>
      <c r="BTX65"/>
      <c r="BTY65"/>
      <c r="BTZ65"/>
      <c r="BUA65"/>
      <c r="BUB65"/>
      <c r="BUC65"/>
      <c r="BUD65"/>
      <c r="BUE65"/>
      <c r="BUF65"/>
      <c r="BUG65"/>
      <c r="BUH65"/>
      <c r="BUI65"/>
      <c r="BUJ65"/>
      <c r="BUK65"/>
      <c r="BUL65"/>
      <c r="BUM65"/>
      <c r="BUN65"/>
      <c r="BUO65"/>
      <c r="BUP65"/>
      <c r="BUQ65"/>
      <c r="BUR65"/>
      <c r="BUS65"/>
      <c r="BUT65"/>
      <c r="BUU65"/>
      <c r="BUV65"/>
      <c r="BUW65"/>
      <c r="BUX65"/>
      <c r="BUY65"/>
      <c r="BUZ65"/>
      <c r="BVA65"/>
      <c r="BVB65"/>
      <c r="BVC65"/>
      <c r="BVD65"/>
      <c r="BVE65"/>
      <c r="BVF65"/>
      <c r="BVG65"/>
      <c r="BVH65"/>
      <c r="BVI65"/>
      <c r="BVJ65"/>
      <c r="BVK65"/>
      <c r="BVL65"/>
      <c r="BVM65"/>
      <c r="BVN65"/>
      <c r="BVO65"/>
      <c r="BVP65"/>
      <c r="BVQ65"/>
      <c r="BVR65"/>
      <c r="BVS65"/>
      <c r="BVT65"/>
      <c r="BVU65"/>
      <c r="BVV65"/>
      <c r="BVW65"/>
      <c r="BVX65"/>
      <c r="BVY65"/>
      <c r="BVZ65"/>
      <c r="BWA65"/>
      <c r="BWB65"/>
      <c r="BWC65"/>
      <c r="BWD65"/>
      <c r="BWE65"/>
      <c r="BWF65"/>
      <c r="BWG65"/>
      <c r="BWH65"/>
      <c r="BWI65"/>
      <c r="BWJ65"/>
      <c r="BWK65"/>
      <c r="BWL65"/>
      <c r="BWM65"/>
      <c r="BWN65"/>
      <c r="BWO65"/>
      <c r="BWP65"/>
      <c r="BWQ65"/>
      <c r="BWR65"/>
      <c r="BWS65"/>
      <c r="BWT65"/>
      <c r="BWU65"/>
      <c r="BWV65"/>
      <c r="BWW65"/>
      <c r="BWX65"/>
      <c r="BWY65"/>
      <c r="BWZ65"/>
      <c r="BXA65"/>
      <c r="BXB65"/>
      <c r="BXC65"/>
      <c r="BXD65"/>
      <c r="BXE65"/>
    </row>
    <row r="66" spans="1:1981" s="4" customFormat="1" ht="15" customHeight="1" x14ac:dyDescent="0.25">
      <c r="A66"/>
      <c r="B66" s="234"/>
      <c r="C66" s="81" t="s">
        <v>173</v>
      </c>
      <c r="D66" s="25" t="s">
        <v>174</v>
      </c>
      <c r="E66" s="26" t="s">
        <v>44</v>
      </c>
      <c r="F66" s="81" t="s">
        <v>175</v>
      </c>
      <c r="G66" s="28" t="s">
        <v>41</v>
      </c>
      <c r="H66" s="50" t="s">
        <v>37</v>
      </c>
      <c r="I66" s="75" t="s">
        <v>94</v>
      </c>
      <c r="J66" s="50"/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  <c r="BLO66"/>
      <c r="BLP66"/>
      <c r="BLQ66"/>
      <c r="BLR66"/>
      <c r="BLS66"/>
      <c r="BLT66"/>
      <c r="BLU66"/>
      <c r="BLV66"/>
      <c r="BLW66"/>
      <c r="BLX66"/>
      <c r="BLY66"/>
      <c r="BLZ66"/>
      <c r="BMA66"/>
      <c r="BMB66"/>
      <c r="BMC66"/>
      <c r="BMD66"/>
      <c r="BME66"/>
      <c r="BMF66"/>
      <c r="BMG66"/>
      <c r="BMH66"/>
      <c r="BMI66"/>
      <c r="BMJ66"/>
      <c r="BMK66"/>
      <c r="BML66"/>
      <c r="BMM66"/>
      <c r="BMN66"/>
      <c r="BMO66"/>
      <c r="BMP66"/>
      <c r="BMQ66"/>
      <c r="BMR66"/>
      <c r="BMS66"/>
      <c r="BMT66"/>
      <c r="BMU66"/>
      <c r="BMV66"/>
      <c r="BMW66"/>
      <c r="BMX66"/>
      <c r="BMY66"/>
      <c r="BMZ66"/>
      <c r="BNA66"/>
      <c r="BNB66"/>
      <c r="BNC66"/>
      <c r="BND66"/>
      <c r="BNE66"/>
      <c r="BNF66"/>
      <c r="BNG66"/>
      <c r="BNH66"/>
      <c r="BNI66"/>
      <c r="BNJ66"/>
      <c r="BNK66"/>
      <c r="BNL66"/>
      <c r="BNM66"/>
      <c r="BNN66"/>
      <c r="BNO66"/>
      <c r="BNP66"/>
      <c r="BNQ66"/>
      <c r="BNR66"/>
      <c r="BNS66"/>
      <c r="BNT66"/>
      <c r="BNU66"/>
      <c r="BNV66"/>
      <c r="BNW66"/>
      <c r="BNX66"/>
      <c r="BNY66"/>
      <c r="BNZ66"/>
      <c r="BOA66"/>
      <c r="BOB66"/>
      <c r="BOC66"/>
      <c r="BOD66"/>
      <c r="BOE66"/>
      <c r="BOF66"/>
      <c r="BOG66"/>
      <c r="BOH66"/>
      <c r="BOI66"/>
      <c r="BOJ66"/>
      <c r="BOK66"/>
      <c r="BOL66"/>
      <c r="BOM66"/>
      <c r="BON66"/>
      <c r="BOO66"/>
      <c r="BOP66"/>
      <c r="BOQ66"/>
      <c r="BOR66"/>
      <c r="BOS66"/>
      <c r="BOT66"/>
      <c r="BOU66"/>
      <c r="BOV66"/>
      <c r="BOW66"/>
      <c r="BOX66"/>
      <c r="BOY66"/>
      <c r="BOZ66"/>
      <c r="BPA66"/>
      <c r="BPB66"/>
      <c r="BPC66"/>
      <c r="BPD66"/>
      <c r="BPE66"/>
      <c r="BPF66"/>
      <c r="BPG66"/>
      <c r="BPH66"/>
      <c r="BPI66"/>
      <c r="BPJ66"/>
      <c r="BPK66"/>
      <c r="BPL66"/>
      <c r="BPM66"/>
      <c r="BPN66"/>
      <c r="BPO66"/>
      <c r="BPP66"/>
      <c r="BPQ66"/>
      <c r="BPR66"/>
      <c r="BPS66"/>
      <c r="BPT66"/>
      <c r="BPU66"/>
      <c r="BPV66"/>
      <c r="BPW66"/>
      <c r="BPX66"/>
      <c r="BPY66"/>
      <c r="BPZ66"/>
      <c r="BQA66"/>
      <c r="BQB66"/>
      <c r="BQC66"/>
      <c r="BQD66"/>
      <c r="BQE66"/>
      <c r="BQF66"/>
      <c r="BQG66"/>
      <c r="BQH66"/>
      <c r="BQI66"/>
      <c r="BQJ66"/>
      <c r="BQK66"/>
      <c r="BQL66"/>
      <c r="BQM66"/>
      <c r="BQN66"/>
      <c r="BQO66"/>
      <c r="BQP66"/>
      <c r="BQQ66"/>
      <c r="BQR66"/>
      <c r="BQS66"/>
      <c r="BQT66"/>
      <c r="BQU66"/>
      <c r="BQV66"/>
      <c r="BQW66"/>
      <c r="BQX66"/>
      <c r="BQY66"/>
      <c r="BQZ66"/>
      <c r="BRA66"/>
      <c r="BRB66"/>
      <c r="BRC66"/>
      <c r="BRD66"/>
      <c r="BRE66"/>
      <c r="BRF66"/>
      <c r="BRG66"/>
      <c r="BRH66"/>
      <c r="BRI66"/>
      <c r="BRJ66"/>
      <c r="BRK66"/>
      <c r="BRL66"/>
      <c r="BRM66"/>
      <c r="BRN66"/>
      <c r="BRO66"/>
      <c r="BRP66"/>
      <c r="BRQ66"/>
      <c r="BRR66"/>
      <c r="BRS66"/>
      <c r="BRT66"/>
      <c r="BRU66"/>
      <c r="BRV66"/>
      <c r="BRW66"/>
      <c r="BRX66"/>
      <c r="BRY66"/>
      <c r="BRZ66"/>
      <c r="BSA66"/>
      <c r="BSB66"/>
      <c r="BSC66"/>
      <c r="BSD66"/>
      <c r="BSE66"/>
      <c r="BSF66"/>
      <c r="BSG66"/>
      <c r="BSH66"/>
      <c r="BSI66"/>
      <c r="BSJ66"/>
      <c r="BSK66"/>
      <c r="BSL66"/>
      <c r="BSM66"/>
      <c r="BSN66"/>
      <c r="BSO66"/>
      <c r="BSP66"/>
      <c r="BSQ66"/>
      <c r="BSR66"/>
      <c r="BSS66"/>
      <c r="BST66"/>
      <c r="BSU66"/>
      <c r="BSV66"/>
      <c r="BSW66"/>
      <c r="BSX66"/>
      <c r="BSY66"/>
      <c r="BSZ66"/>
      <c r="BTA66"/>
      <c r="BTB66"/>
      <c r="BTC66"/>
      <c r="BTD66"/>
      <c r="BTE66"/>
      <c r="BTF66"/>
      <c r="BTG66"/>
      <c r="BTH66"/>
      <c r="BTI66"/>
      <c r="BTJ66"/>
      <c r="BTK66"/>
      <c r="BTL66"/>
      <c r="BTM66"/>
      <c r="BTN66"/>
      <c r="BTO66"/>
      <c r="BTP66"/>
      <c r="BTQ66"/>
      <c r="BTR66"/>
      <c r="BTS66"/>
      <c r="BTT66"/>
      <c r="BTU66"/>
      <c r="BTV66"/>
      <c r="BTW66"/>
      <c r="BTX66"/>
      <c r="BTY66"/>
      <c r="BTZ66"/>
      <c r="BUA66"/>
      <c r="BUB66"/>
      <c r="BUC66"/>
      <c r="BUD66"/>
      <c r="BUE66"/>
      <c r="BUF66"/>
      <c r="BUG66"/>
      <c r="BUH66"/>
      <c r="BUI66"/>
      <c r="BUJ66"/>
      <c r="BUK66"/>
      <c r="BUL66"/>
      <c r="BUM66"/>
      <c r="BUN66"/>
      <c r="BUO66"/>
      <c r="BUP66"/>
      <c r="BUQ66"/>
      <c r="BUR66"/>
      <c r="BUS66"/>
      <c r="BUT66"/>
      <c r="BUU66"/>
      <c r="BUV66"/>
      <c r="BUW66"/>
      <c r="BUX66"/>
      <c r="BUY66"/>
      <c r="BUZ66"/>
      <c r="BVA66"/>
      <c r="BVB66"/>
      <c r="BVC66"/>
      <c r="BVD66"/>
      <c r="BVE66"/>
      <c r="BVF66"/>
      <c r="BVG66"/>
      <c r="BVH66"/>
      <c r="BVI66"/>
      <c r="BVJ66"/>
      <c r="BVK66"/>
      <c r="BVL66"/>
      <c r="BVM66"/>
      <c r="BVN66"/>
      <c r="BVO66"/>
      <c r="BVP66"/>
      <c r="BVQ66"/>
      <c r="BVR66"/>
      <c r="BVS66"/>
      <c r="BVT66"/>
      <c r="BVU66"/>
      <c r="BVV66"/>
      <c r="BVW66"/>
      <c r="BVX66"/>
      <c r="BVY66"/>
      <c r="BVZ66"/>
      <c r="BWA66"/>
      <c r="BWB66"/>
      <c r="BWC66"/>
      <c r="BWD66"/>
      <c r="BWE66"/>
      <c r="BWF66"/>
      <c r="BWG66"/>
      <c r="BWH66"/>
      <c r="BWI66"/>
      <c r="BWJ66"/>
      <c r="BWK66"/>
      <c r="BWL66"/>
      <c r="BWM66"/>
      <c r="BWN66"/>
      <c r="BWO66"/>
      <c r="BWP66"/>
      <c r="BWQ66"/>
      <c r="BWR66"/>
      <c r="BWS66"/>
      <c r="BWT66"/>
      <c r="BWU66"/>
      <c r="BWV66"/>
      <c r="BWW66"/>
      <c r="BWX66"/>
      <c r="BWY66"/>
      <c r="BWZ66"/>
      <c r="BXA66"/>
      <c r="BXB66"/>
      <c r="BXC66"/>
      <c r="BXD66"/>
      <c r="BXE66"/>
    </row>
    <row r="67" spans="1:1981" s="4" customFormat="1" ht="15" customHeight="1" x14ac:dyDescent="0.25">
      <c r="A67"/>
      <c r="B67" s="234"/>
      <c r="C67" s="81" t="s">
        <v>176</v>
      </c>
      <c r="D67" s="25">
        <v>92</v>
      </c>
      <c r="E67" s="26" t="s">
        <v>44</v>
      </c>
      <c r="F67" s="81" t="s">
        <v>177</v>
      </c>
      <c r="G67" s="28" t="s">
        <v>41</v>
      </c>
      <c r="H67" s="50" t="s">
        <v>37</v>
      </c>
      <c r="I67" s="75" t="s">
        <v>94</v>
      </c>
      <c r="J67" s="50"/>
      <c r="L67" s="43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  <c r="BLO67"/>
      <c r="BLP67"/>
      <c r="BLQ67"/>
      <c r="BLR67"/>
      <c r="BLS67"/>
      <c r="BLT67"/>
      <c r="BLU67"/>
      <c r="BLV67"/>
      <c r="BLW67"/>
      <c r="BLX67"/>
      <c r="BLY67"/>
      <c r="BLZ67"/>
      <c r="BMA67"/>
      <c r="BMB67"/>
      <c r="BMC67"/>
      <c r="BMD67"/>
      <c r="BME67"/>
      <c r="BMF67"/>
      <c r="BMG67"/>
      <c r="BMH67"/>
      <c r="BMI67"/>
      <c r="BMJ67"/>
      <c r="BMK67"/>
      <c r="BML67"/>
      <c r="BMM67"/>
      <c r="BMN67"/>
      <c r="BMO67"/>
      <c r="BMP67"/>
      <c r="BMQ67"/>
      <c r="BMR67"/>
      <c r="BMS67"/>
      <c r="BMT67"/>
      <c r="BMU67"/>
      <c r="BMV67"/>
      <c r="BMW67"/>
      <c r="BMX67"/>
      <c r="BMY67"/>
      <c r="BMZ67"/>
      <c r="BNA67"/>
      <c r="BNB67"/>
      <c r="BNC67"/>
      <c r="BND67"/>
      <c r="BNE67"/>
      <c r="BNF67"/>
      <c r="BNG67"/>
      <c r="BNH67"/>
      <c r="BNI67"/>
      <c r="BNJ67"/>
      <c r="BNK67"/>
      <c r="BNL67"/>
      <c r="BNM67"/>
      <c r="BNN67"/>
      <c r="BNO67"/>
      <c r="BNP67"/>
      <c r="BNQ67"/>
      <c r="BNR67"/>
      <c r="BNS67"/>
      <c r="BNT67"/>
      <c r="BNU67"/>
      <c r="BNV67"/>
      <c r="BNW67"/>
      <c r="BNX67"/>
      <c r="BNY67"/>
      <c r="BNZ67"/>
      <c r="BOA67"/>
      <c r="BOB67"/>
      <c r="BOC67"/>
      <c r="BOD67"/>
      <c r="BOE67"/>
      <c r="BOF67"/>
      <c r="BOG67"/>
      <c r="BOH67"/>
      <c r="BOI67"/>
      <c r="BOJ67"/>
      <c r="BOK67"/>
      <c r="BOL67"/>
      <c r="BOM67"/>
      <c r="BON67"/>
      <c r="BOO67"/>
      <c r="BOP67"/>
      <c r="BOQ67"/>
      <c r="BOR67"/>
      <c r="BOS67"/>
      <c r="BOT67"/>
      <c r="BOU67"/>
      <c r="BOV67"/>
      <c r="BOW67"/>
      <c r="BOX67"/>
      <c r="BOY67"/>
      <c r="BOZ67"/>
      <c r="BPA67"/>
      <c r="BPB67"/>
      <c r="BPC67"/>
      <c r="BPD67"/>
      <c r="BPE67"/>
      <c r="BPF67"/>
      <c r="BPG67"/>
      <c r="BPH67"/>
      <c r="BPI67"/>
      <c r="BPJ67"/>
      <c r="BPK67"/>
      <c r="BPL67"/>
      <c r="BPM67"/>
      <c r="BPN67"/>
      <c r="BPO67"/>
      <c r="BPP67"/>
      <c r="BPQ67"/>
      <c r="BPR67"/>
      <c r="BPS67"/>
      <c r="BPT67"/>
      <c r="BPU67"/>
      <c r="BPV67"/>
      <c r="BPW67"/>
      <c r="BPX67"/>
      <c r="BPY67"/>
      <c r="BPZ67"/>
      <c r="BQA67"/>
      <c r="BQB67"/>
      <c r="BQC67"/>
      <c r="BQD67"/>
      <c r="BQE67"/>
      <c r="BQF67"/>
      <c r="BQG67"/>
      <c r="BQH67"/>
      <c r="BQI67"/>
      <c r="BQJ67"/>
      <c r="BQK67"/>
      <c r="BQL67"/>
      <c r="BQM67"/>
      <c r="BQN67"/>
      <c r="BQO67"/>
      <c r="BQP67"/>
      <c r="BQQ67"/>
      <c r="BQR67"/>
      <c r="BQS67"/>
      <c r="BQT67"/>
      <c r="BQU67"/>
      <c r="BQV67"/>
      <c r="BQW67"/>
      <c r="BQX67"/>
      <c r="BQY67"/>
      <c r="BQZ67"/>
      <c r="BRA67"/>
      <c r="BRB67"/>
      <c r="BRC67"/>
      <c r="BRD67"/>
      <c r="BRE67"/>
      <c r="BRF67"/>
      <c r="BRG67"/>
      <c r="BRH67"/>
      <c r="BRI67"/>
      <c r="BRJ67"/>
      <c r="BRK67"/>
      <c r="BRL67"/>
      <c r="BRM67"/>
      <c r="BRN67"/>
      <c r="BRO67"/>
      <c r="BRP67"/>
      <c r="BRQ67"/>
      <c r="BRR67"/>
      <c r="BRS67"/>
      <c r="BRT67"/>
      <c r="BRU67"/>
      <c r="BRV67"/>
      <c r="BRW67"/>
      <c r="BRX67"/>
      <c r="BRY67"/>
      <c r="BRZ67"/>
      <c r="BSA67"/>
      <c r="BSB67"/>
      <c r="BSC67"/>
      <c r="BSD67"/>
      <c r="BSE67"/>
      <c r="BSF67"/>
      <c r="BSG67"/>
      <c r="BSH67"/>
      <c r="BSI67"/>
      <c r="BSJ67"/>
      <c r="BSK67"/>
      <c r="BSL67"/>
      <c r="BSM67"/>
      <c r="BSN67"/>
      <c r="BSO67"/>
      <c r="BSP67"/>
      <c r="BSQ67"/>
      <c r="BSR67"/>
      <c r="BSS67"/>
      <c r="BST67"/>
      <c r="BSU67"/>
      <c r="BSV67"/>
      <c r="BSW67"/>
      <c r="BSX67"/>
      <c r="BSY67"/>
      <c r="BSZ67"/>
      <c r="BTA67"/>
      <c r="BTB67"/>
      <c r="BTC67"/>
      <c r="BTD67"/>
      <c r="BTE67"/>
      <c r="BTF67"/>
      <c r="BTG67"/>
      <c r="BTH67"/>
      <c r="BTI67"/>
      <c r="BTJ67"/>
      <c r="BTK67"/>
      <c r="BTL67"/>
      <c r="BTM67"/>
      <c r="BTN67"/>
      <c r="BTO67"/>
      <c r="BTP67"/>
      <c r="BTQ67"/>
      <c r="BTR67"/>
      <c r="BTS67"/>
      <c r="BTT67"/>
      <c r="BTU67"/>
      <c r="BTV67"/>
      <c r="BTW67"/>
      <c r="BTX67"/>
      <c r="BTY67"/>
      <c r="BTZ67"/>
      <c r="BUA67"/>
      <c r="BUB67"/>
      <c r="BUC67"/>
      <c r="BUD67"/>
      <c r="BUE67"/>
      <c r="BUF67"/>
      <c r="BUG67"/>
      <c r="BUH67"/>
      <c r="BUI67"/>
      <c r="BUJ67"/>
      <c r="BUK67"/>
      <c r="BUL67"/>
      <c r="BUM67"/>
      <c r="BUN67"/>
      <c r="BUO67"/>
      <c r="BUP67"/>
      <c r="BUQ67"/>
      <c r="BUR67"/>
      <c r="BUS67"/>
      <c r="BUT67"/>
      <c r="BUU67"/>
      <c r="BUV67"/>
      <c r="BUW67"/>
      <c r="BUX67"/>
      <c r="BUY67"/>
      <c r="BUZ67"/>
      <c r="BVA67"/>
      <c r="BVB67"/>
      <c r="BVC67"/>
      <c r="BVD67"/>
      <c r="BVE67"/>
      <c r="BVF67"/>
      <c r="BVG67"/>
      <c r="BVH67"/>
      <c r="BVI67"/>
      <c r="BVJ67"/>
      <c r="BVK67"/>
      <c r="BVL67"/>
      <c r="BVM67"/>
      <c r="BVN67"/>
      <c r="BVO67"/>
      <c r="BVP67"/>
      <c r="BVQ67"/>
      <c r="BVR67"/>
      <c r="BVS67"/>
      <c r="BVT67"/>
      <c r="BVU67"/>
      <c r="BVV67"/>
      <c r="BVW67"/>
      <c r="BVX67"/>
      <c r="BVY67"/>
      <c r="BVZ67"/>
      <c r="BWA67"/>
      <c r="BWB67"/>
      <c r="BWC67"/>
      <c r="BWD67"/>
      <c r="BWE67"/>
      <c r="BWF67"/>
      <c r="BWG67"/>
      <c r="BWH67"/>
      <c r="BWI67"/>
      <c r="BWJ67"/>
      <c r="BWK67"/>
      <c r="BWL67"/>
      <c r="BWM67"/>
      <c r="BWN67"/>
      <c r="BWO67"/>
      <c r="BWP67"/>
      <c r="BWQ67"/>
      <c r="BWR67"/>
      <c r="BWS67"/>
      <c r="BWT67"/>
      <c r="BWU67"/>
      <c r="BWV67"/>
      <c r="BWW67"/>
      <c r="BWX67"/>
      <c r="BWY67"/>
      <c r="BWZ67"/>
      <c r="BXA67"/>
      <c r="BXB67"/>
      <c r="BXC67"/>
      <c r="BXD67"/>
      <c r="BXE67"/>
    </row>
    <row r="68" spans="1:1981" s="4" customFormat="1" ht="15" customHeight="1" x14ac:dyDescent="0.25">
      <c r="A68"/>
      <c r="B68" s="234"/>
      <c r="C68" s="81" t="s">
        <v>178</v>
      </c>
      <c r="D68" s="25">
        <v>17</v>
      </c>
      <c r="E68" s="26" t="s">
        <v>44</v>
      </c>
      <c r="F68" s="81" t="s">
        <v>179</v>
      </c>
      <c r="G68" s="28" t="s">
        <v>41</v>
      </c>
      <c r="H68" s="50" t="s">
        <v>37</v>
      </c>
      <c r="I68" s="75" t="s">
        <v>94</v>
      </c>
      <c r="J68" s="50"/>
      <c r="L68" s="43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  <c r="BLO68"/>
      <c r="BLP68"/>
      <c r="BLQ68"/>
      <c r="BLR68"/>
      <c r="BLS68"/>
      <c r="BLT68"/>
      <c r="BLU68"/>
      <c r="BLV68"/>
      <c r="BLW68"/>
      <c r="BLX68"/>
      <c r="BLY68"/>
      <c r="BLZ68"/>
      <c r="BMA68"/>
      <c r="BMB68"/>
      <c r="BMC68"/>
      <c r="BMD68"/>
      <c r="BME68"/>
      <c r="BMF68"/>
      <c r="BMG68"/>
      <c r="BMH68"/>
      <c r="BMI68"/>
      <c r="BMJ68"/>
      <c r="BMK68"/>
      <c r="BML68"/>
      <c r="BMM68"/>
      <c r="BMN68"/>
      <c r="BMO68"/>
      <c r="BMP68"/>
      <c r="BMQ68"/>
      <c r="BMR68"/>
      <c r="BMS68"/>
      <c r="BMT68"/>
      <c r="BMU68"/>
      <c r="BMV68"/>
      <c r="BMW68"/>
      <c r="BMX68"/>
      <c r="BMY68"/>
      <c r="BMZ68"/>
      <c r="BNA68"/>
      <c r="BNB68"/>
      <c r="BNC68"/>
      <c r="BND68"/>
      <c r="BNE68"/>
      <c r="BNF68"/>
      <c r="BNG68"/>
      <c r="BNH68"/>
      <c r="BNI68"/>
      <c r="BNJ68"/>
      <c r="BNK68"/>
      <c r="BNL68"/>
      <c r="BNM68"/>
      <c r="BNN68"/>
      <c r="BNO68"/>
      <c r="BNP68"/>
      <c r="BNQ68"/>
      <c r="BNR68"/>
      <c r="BNS68"/>
      <c r="BNT68"/>
      <c r="BNU68"/>
      <c r="BNV68"/>
      <c r="BNW68"/>
      <c r="BNX68"/>
      <c r="BNY68"/>
      <c r="BNZ68"/>
      <c r="BOA68"/>
      <c r="BOB68"/>
      <c r="BOC68"/>
      <c r="BOD68"/>
      <c r="BOE68"/>
      <c r="BOF68"/>
      <c r="BOG68"/>
      <c r="BOH68"/>
      <c r="BOI68"/>
      <c r="BOJ68"/>
      <c r="BOK68"/>
      <c r="BOL68"/>
      <c r="BOM68"/>
      <c r="BON68"/>
      <c r="BOO68"/>
      <c r="BOP68"/>
      <c r="BOQ68"/>
      <c r="BOR68"/>
      <c r="BOS68"/>
      <c r="BOT68"/>
      <c r="BOU68"/>
      <c r="BOV68"/>
      <c r="BOW68"/>
      <c r="BOX68"/>
      <c r="BOY68"/>
      <c r="BOZ68"/>
      <c r="BPA68"/>
      <c r="BPB68"/>
      <c r="BPC68"/>
      <c r="BPD68"/>
      <c r="BPE68"/>
      <c r="BPF68"/>
      <c r="BPG68"/>
      <c r="BPH68"/>
      <c r="BPI68"/>
      <c r="BPJ68"/>
      <c r="BPK68"/>
      <c r="BPL68"/>
      <c r="BPM68"/>
      <c r="BPN68"/>
      <c r="BPO68"/>
      <c r="BPP68"/>
      <c r="BPQ68"/>
      <c r="BPR68"/>
      <c r="BPS68"/>
      <c r="BPT68"/>
      <c r="BPU68"/>
      <c r="BPV68"/>
      <c r="BPW68"/>
      <c r="BPX68"/>
      <c r="BPY68"/>
      <c r="BPZ68"/>
      <c r="BQA68"/>
      <c r="BQB68"/>
      <c r="BQC68"/>
      <c r="BQD68"/>
      <c r="BQE68"/>
      <c r="BQF68"/>
      <c r="BQG68"/>
      <c r="BQH68"/>
      <c r="BQI68"/>
      <c r="BQJ68"/>
      <c r="BQK68"/>
      <c r="BQL68"/>
      <c r="BQM68"/>
      <c r="BQN68"/>
      <c r="BQO68"/>
      <c r="BQP68"/>
      <c r="BQQ68"/>
      <c r="BQR68"/>
      <c r="BQS68"/>
      <c r="BQT68"/>
      <c r="BQU68"/>
      <c r="BQV68"/>
      <c r="BQW68"/>
      <c r="BQX68"/>
      <c r="BQY68"/>
      <c r="BQZ68"/>
      <c r="BRA68"/>
      <c r="BRB68"/>
      <c r="BRC68"/>
      <c r="BRD68"/>
      <c r="BRE68"/>
      <c r="BRF68"/>
      <c r="BRG68"/>
      <c r="BRH68"/>
      <c r="BRI68"/>
      <c r="BRJ68"/>
      <c r="BRK68"/>
      <c r="BRL68"/>
      <c r="BRM68"/>
      <c r="BRN68"/>
      <c r="BRO68"/>
      <c r="BRP68"/>
      <c r="BRQ68"/>
      <c r="BRR68"/>
      <c r="BRS68"/>
      <c r="BRT68"/>
      <c r="BRU68"/>
      <c r="BRV68"/>
      <c r="BRW68"/>
      <c r="BRX68"/>
      <c r="BRY68"/>
      <c r="BRZ68"/>
      <c r="BSA68"/>
      <c r="BSB68"/>
      <c r="BSC68"/>
      <c r="BSD68"/>
      <c r="BSE68"/>
      <c r="BSF68"/>
      <c r="BSG68"/>
      <c r="BSH68"/>
      <c r="BSI68"/>
      <c r="BSJ68"/>
      <c r="BSK68"/>
      <c r="BSL68"/>
      <c r="BSM68"/>
      <c r="BSN68"/>
      <c r="BSO68"/>
      <c r="BSP68"/>
      <c r="BSQ68"/>
      <c r="BSR68"/>
      <c r="BSS68"/>
      <c r="BST68"/>
      <c r="BSU68"/>
      <c r="BSV68"/>
      <c r="BSW68"/>
      <c r="BSX68"/>
      <c r="BSY68"/>
      <c r="BSZ68"/>
      <c r="BTA68"/>
      <c r="BTB68"/>
      <c r="BTC68"/>
      <c r="BTD68"/>
      <c r="BTE68"/>
      <c r="BTF68"/>
      <c r="BTG68"/>
      <c r="BTH68"/>
      <c r="BTI68"/>
      <c r="BTJ68"/>
      <c r="BTK68"/>
      <c r="BTL68"/>
      <c r="BTM68"/>
      <c r="BTN68"/>
      <c r="BTO68"/>
      <c r="BTP68"/>
      <c r="BTQ68"/>
      <c r="BTR68"/>
      <c r="BTS68"/>
      <c r="BTT68"/>
      <c r="BTU68"/>
      <c r="BTV68"/>
      <c r="BTW68"/>
      <c r="BTX68"/>
      <c r="BTY68"/>
      <c r="BTZ68"/>
      <c r="BUA68"/>
      <c r="BUB68"/>
      <c r="BUC68"/>
      <c r="BUD68"/>
      <c r="BUE68"/>
      <c r="BUF68"/>
      <c r="BUG68"/>
      <c r="BUH68"/>
      <c r="BUI68"/>
      <c r="BUJ68"/>
      <c r="BUK68"/>
      <c r="BUL68"/>
      <c r="BUM68"/>
      <c r="BUN68"/>
      <c r="BUO68"/>
      <c r="BUP68"/>
      <c r="BUQ68"/>
      <c r="BUR68"/>
      <c r="BUS68"/>
      <c r="BUT68"/>
      <c r="BUU68"/>
      <c r="BUV68"/>
      <c r="BUW68"/>
      <c r="BUX68"/>
      <c r="BUY68"/>
      <c r="BUZ68"/>
      <c r="BVA68"/>
      <c r="BVB68"/>
      <c r="BVC68"/>
      <c r="BVD68"/>
      <c r="BVE68"/>
      <c r="BVF68"/>
      <c r="BVG68"/>
      <c r="BVH68"/>
      <c r="BVI68"/>
      <c r="BVJ68"/>
      <c r="BVK68"/>
      <c r="BVL68"/>
      <c r="BVM68"/>
      <c r="BVN68"/>
      <c r="BVO68"/>
      <c r="BVP68"/>
      <c r="BVQ68"/>
      <c r="BVR68"/>
      <c r="BVS68"/>
      <c r="BVT68"/>
      <c r="BVU68"/>
      <c r="BVV68"/>
      <c r="BVW68"/>
      <c r="BVX68"/>
      <c r="BVY68"/>
      <c r="BVZ68"/>
      <c r="BWA68"/>
      <c r="BWB68"/>
      <c r="BWC68"/>
      <c r="BWD68"/>
      <c r="BWE68"/>
      <c r="BWF68"/>
      <c r="BWG68"/>
      <c r="BWH68"/>
      <c r="BWI68"/>
      <c r="BWJ68"/>
      <c r="BWK68"/>
      <c r="BWL68"/>
      <c r="BWM68"/>
      <c r="BWN68"/>
      <c r="BWO68"/>
      <c r="BWP68"/>
      <c r="BWQ68"/>
      <c r="BWR68"/>
      <c r="BWS68"/>
      <c r="BWT68"/>
      <c r="BWU68"/>
      <c r="BWV68"/>
      <c r="BWW68"/>
      <c r="BWX68"/>
      <c r="BWY68"/>
      <c r="BWZ68"/>
      <c r="BXA68"/>
      <c r="BXB68"/>
      <c r="BXC68"/>
      <c r="BXD68"/>
      <c r="BXE68"/>
    </row>
    <row r="69" spans="1:1981" s="4" customFormat="1" ht="15" customHeight="1" x14ac:dyDescent="0.25">
      <c r="A69"/>
      <c r="B69" s="234"/>
      <c r="C69" s="81" t="s">
        <v>180</v>
      </c>
      <c r="D69" s="25">
        <v>5965</v>
      </c>
      <c r="E69" s="26" t="s">
        <v>44</v>
      </c>
      <c r="F69" s="81" t="s">
        <v>79</v>
      </c>
      <c r="G69" s="28" t="s">
        <v>41</v>
      </c>
      <c r="H69" s="50" t="s">
        <v>37</v>
      </c>
      <c r="I69" s="75" t="s">
        <v>94</v>
      </c>
      <c r="J69" s="50"/>
      <c r="L69" s="43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</row>
    <row r="70" spans="1:1981" s="4" customFormat="1" ht="15" customHeight="1" x14ac:dyDescent="0.25">
      <c r="A70"/>
      <c r="B70" s="234"/>
      <c r="C70" s="81" t="s">
        <v>181</v>
      </c>
      <c r="D70" s="25" t="s">
        <v>182</v>
      </c>
      <c r="E70" s="26" t="s">
        <v>44</v>
      </c>
      <c r="F70" s="81" t="s">
        <v>183</v>
      </c>
      <c r="G70" s="28" t="s">
        <v>41</v>
      </c>
      <c r="H70" s="50" t="s">
        <v>37</v>
      </c>
      <c r="I70" s="75" t="s">
        <v>94</v>
      </c>
      <c r="J70" s="50"/>
      <c r="L70" s="43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  <c r="BLN70"/>
      <c r="BLO70"/>
      <c r="BLP70"/>
      <c r="BLQ70"/>
      <c r="BLR70"/>
      <c r="BLS70"/>
      <c r="BLT70"/>
      <c r="BLU70"/>
      <c r="BLV70"/>
      <c r="BLW70"/>
      <c r="BLX70"/>
      <c r="BLY70"/>
      <c r="BLZ70"/>
      <c r="BMA70"/>
      <c r="BMB70"/>
      <c r="BMC70"/>
      <c r="BMD70"/>
      <c r="BME70"/>
      <c r="BMF70"/>
      <c r="BMG70"/>
      <c r="BMH70"/>
      <c r="BMI70"/>
      <c r="BMJ70"/>
      <c r="BMK70"/>
      <c r="BML70"/>
      <c r="BMM70"/>
      <c r="BMN70"/>
      <c r="BMO70"/>
      <c r="BMP70"/>
      <c r="BMQ70"/>
      <c r="BMR70"/>
      <c r="BMS70"/>
      <c r="BMT70"/>
      <c r="BMU70"/>
      <c r="BMV70"/>
      <c r="BMW70"/>
      <c r="BMX70"/>
      <c r="BMY70"/>
      <c r="BMZ70"/>
      <c r="BNA70"/>
      <c r="BNB70"/>
      <c r="BNC70"/>
      <c r="BND70"/>
      <c r="BNE70"/>
      <c r="BNF70"/>
      <c r="BNG70"/>
      <c r="BNH70"/>
      <c r="BNI70"/>
      <c r="BNJ70"/>
      <c r="BNK70"/>
      <c r="BNL70"/>
      <c r="BNM70"/>
      <c r="BNN70"/>
      <c r="BNO70"/>
      <c r="BNP70"/>
      <c r="BNQ70"/>
      <c r="BNR70"/>
      <c r="BNS70"/>
      <c r="BNT70"/>
      <c r="BNU70"/>
      <c r="BNV70"/>
      <c r="BNW70"/>
      <c r="BNX70"/>
      <c r="BNY70"/>
      <c r="BNZ70"/>
      <c r="BOA70"/>
      <c r="BOB70"/>
      <c r="BOC70"/>
      <c r="BOD70"/>
      <c r="BOE70"/>
      <c r="BOF70"/>
      <c r="BOG70"/>
      <c r="BOH70"/>
      <c r="BOI70"/>
      <c r="BOJ70"/>
      <c r="BOK70"/>
      <c r="BOL70"/>
      <c r="BOM70"/>
      <c r="BON70"/>
      <c r="BOO70"/>
      <c r="BOP70"/>
      <c r="BOQ70"/>
      <c r="BOR70"/>
      <c r="BOS70"/>
      <c r="BOT70"/>
      <c r="BOU70"/>
      <c r="BOV70"/>
      <c r="BOW70"/>
      <c r="BOX70"/>
      <c r="BOY70"/>
      <c r="BOZ70"/>
      <c r="BPA70"/>
      <c r="BPB70"/>
      <c r="BPC70"/>
      <c r="BPD70"/>
      <c r="BPE70"/>
      <c r="BPF70"/>
      <c r="BPG70"/>
      <c r="BPH70"/>
      <c r="BPI70"/>
      <c r="BPJ70"/>
      <c r="BPK70"/>
      <c r="BPL70"/>
      <c r="BPM70"/>
      <c r="BPN70"/>
      <c r="BPO70"/>
      <c r="BPP70"/>
      <c r="BPQ70"/>
      <c r="BPR70"/>
      <c r="BPS70"/>
      <c r="BPT70"/>
      <c r="BPU70"/>
      <c r="BPV70"/>
      <c r="BPW70"/>
      <c r="BPX70"/>
      <c r="BPY70"/>
      <c r="BPZ70"/>
      <c r="BQA70"/>
      <c r="BQB70"/>
      <c r="BQC70"/>
      <c r="BQD70"/>
      <c r="BQE70"/>
      <c r="BQF70"/>
      <c r="BQG70"/>
      <c r="BQH70"/>
      <c r="BQI70"/>
      <c r="BQJ70"/>
      <c r="BQK70"/>
      <c r="BQL70"/>
      <c r="BQM70"/>
      <c r="BQN70"/>
      <c r="BQO70"/>
      <c r="BQP70"/>
      <c r="BQQ70"/>
      <c r="BQR70"/>
      <c r="BQS70"/>
      <c r="BQT70"/>
      <c r="BQU70"/>
      <c r="BQV70"/>
      <c r="BQW70"/>
      <c r="BQX70"/>
      <c r="BQY70"/>
      <c r="BQZ70"/>
      <c r="BRA70"/>
      <c r="BRB70"/>
      <c r="BRC70"/>
      <c r="BRD70"/>
      <c r="BRE70"/>
      <c r="BRF70"/>
      <c r="BRG70"/>
      <c r="BRH70"/>
      <c r="BRI70"/>
      <c r="BRJ70"/>
      <c r="BRK70"/>
      <c r="BRL70"/>
      <c r="BRM70"/>
      <c r="BRN70"/>
      <c r="BRO70"/>
      <c r="BRP70"/>
      <c r="BRQ70"/>
      <c r="BRR70"/>
      <c r="BRS70"/>
      <c r="BRT70"/>
      <c r="BRU70"/>
      <c r="BRV70"/>
      <c r="BRW70"/>
      <c r="BRX70"/>
      <c r="BRY70"/>
      <c r="BRZ70"/>
      <c r="BSA70"/>
      <c r="BSB70"/>
      <c r="BSC70"/>
      <c r="BSD70"/>
      <c r="BSE70"/>
      <c r="BSF70"/>
      <c r="BSG70"/>
      <c r="BSH70"/>
      <c r="BSI70"/>
      <c r="BSJ70"/>
      <c r="BSK70"/>
      <c r="BSL70"/>
      <c r="BSM70"/>
      <c r="BSN70"/>
      <c r="BSO70"/>
      <c r="BSP70"/>
      <c r="BSQ70"/>
      <c r="BSR70"/>
      <c r="BSS70"/>
      <c r="BST70"/>
      <c r="BSU70"/>
      <c r="BSV70"/>
      <c r="BSW70"/>
      <c r="BSX70"/>
      <c r="BSY70"/>
      <c r="BSZ70"/>
      <c r="BTA70"/>
      <c r="BTB70"/>
      <c r="BTC70"/>
      <c r="BTD70"/>
      <c r="BTE70"/>
      <c r="BTF70"/>
      <c r="BTG70"/>
      <c r="BTH70"/>
      <c r="BTI70"/>
      <c r="BTJ70"/>
      <c r="BTK70"/>
      <c r="BTL70"/>
      <c r="BTM70"/>
      <c r="BTN70"/>
      <c r="BTO70"/>
      <c r="BTP70"/>
      <c r="BTQ70"/>
      <c r="BTR70"/>
      <c r="BTS70"/>
      <c r="BTT70"/>
      <c r="BTU70"/>
      <c r="BTV70"/>
      <c r="BTW70"/>
      <c r="BTX70"/>
      <c r="BTY70"/>
      <c r="BTZ70"/>
      <c r="BUA70"/>
      <c r="BUB70"/>
      <c r="BUC70"/>
      <c r="BUD70"/>
      <c r="BUE70"/>
      <c r="BUF70"/>
      <c r="BUG70"/>
      <c r="BUH70"/>
      <c r="BUI70"/>
      <c r="BUJ70"/>
      <c r="BUK70"/>
      <c r="BUL70"/>
      <c r="BUM70"/>
      <c r="BUN70"/>
      <c r="BUO70"/>
      <c r="BUP70"/>
      <c r="BUQ70"/>
      <c r="BUR70"/>
      <c r="BUS70"/>
      <c r="BUT70"/>
      <c r="BUU70"/>
      <c r="BUV70"/>
      <c r="BUW70"/>
      <c r="BUX70"/>
      <c r="BUY70"/>
      <c r="BUZ70"/>
      <c r="BVA70"/>
      <c r="BVB70"/>
      <c r="BVC70"/>
      <c r="BVD70"/>
      <c r="BVE70"/>
      <c r="BVF70"/>
      <c r="BVG70"/>
      <c r="BVH70"/>
      <c r="BVI70"/>
      <c r="BVJ70"/>
      <c r="BVK70"/>
      <c r="BVL70"/>
      <c r="BVM70"/>
      <c r="BVN70"/>
      <c r="BVO70"/>
      <c r="BVP70"/>
      <c r="BVQ70"/>
      <c r="BVR70"/>
      <c r="BVS70"/>
      <c r="BVT70"/>
      <c r="BVU70"/>
      <c r="BVV70"/>
      <c r="BVW70"/>
      <c r="BVX70"/>
      <c r="BVY70"/>
      <c r="BVZ70"/>
      <c r="BWA70"/>
      <c r="BWB70"/>
      <c r="BWC70"/>
      <c r="BWD70"/>
      <c r="BWE70"/>
      <c r="BWF70"/>
      <c r="BWG70"/>
      <c r="BWH70"/>
      <c r="BWI70"/>
      <c r="BWJ70"/>
      <c r="BWK70"/>
      <c r="BWL70"/>
      <c r="BWM70"/>
      <c r="BWN70"/>
      <c r="BWO70"/>
      <c r="BWP70"/>
      <c r="BWQ70"/>
      <c r="BWR70"/>
      <c r="BWS70"/>
      <c r="BWT70"/>
      <c r="BWU70"/>
      <c r="BWV70"/>
      <c r="BWW70"/>
      <c r="BWX70"/>
      <c r="BWY70"/>
      <c r="BWZ70"/>
      <c r="BXA70"/>
      <c r="BXB70"/>
      <c r="BXC70"/>
      <c r="BXD70"/>
      <c r="BXE70"/>
    </row>
    <row r="71" spans="1:1981" s="4" customFormat="1" ht="15" customHeight="1" x14ac:dyDescent="0.25">
      <c r="A71"/>
      <c r="B71" s="234"/>
      <c r="C71" s="81" t="s">
        <v>184</v>
      </c>
      <c r="D71" s="25" t="s">
        <v>185</v>
      </c>
      <c r="E71" s="26" t="s">
        <v>44</v>
      </c>
      <c r="F71" s="81" t="s">
        <v>186</v>
      </c>
      <c r="G71" s="28" t="s">
        <v>41</v>
      </c>
      <c r="H71" s="50" t="s">
        <v>37</v>
      </c>
      <c r="I71" s="75" t="s">
        <v>94</v>
      </c>
      <c r="J71" s="50"/>
      <c r="L71" s="43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  <c r="BGY71"/>
      <c r="BGZ71"/>
      <c r="BHA71"/>
      <c r="BHB71"/>
      <c r="BHC71"/>
      <c r="BHD71"/>
      <c r="BHE71"/>
      <c r="BHF71"/>
      <c r="BHG71"/>
      <c r="BHH71"/>
      <c r="BHI71"/>
      <c r="BHJ71"/>
      <c r="BHK71"/>
      <c r="BHL71"/>
      <c r="BHM71"/>
      <c r="BHN71"/>
      <c r="BHO71"/>
      <c r="BHP71"/>
      <c r="BHQ71"/>
      <c r="BHR71"/>
      <c r="BHS71"/>
      <c r="BHT71"/>
      <c r="BHU71"/>
      <c r="BHV71"/>
      <c r="BHW71"/>
      <c r="BHX71"/>
      <c r="BHY71"/>
      <c r="BHZ71"/>
      <c r="BIA71"/>
      <c r="BIB71"/>
      <c r="BIC71"/>
      <c r="BID71"/>
      <c r="BIE71"/>
      <c r="BIF71"/>
      <c r="BIG71"/>
      <c r="BIH71"/>
      <c r="BII71"/>
      <c r="BIJ71"/>
      <c r="BIK71"/>
      <c r="BIL71"/>
      <c r="BIM71"/>
      <c r="BIN71"/>
      <c r="BIO71"/>
      <c r="BIP71"/>
      <c r="BIQ71"/>
      <c r="BIR71"/>
      <c r="BIS71"/>
      <c r="BIT71"/>
      <c r="BIU71"/>
      <c r="BIV71"/>
      <c r="BIW71"/>
      <c r="BIX71"/>
      <c r="BIY71"/>
      <c r="BIZ71"/>
      <c r="BJA71"/>
      <c r="BJB71"/>
      <c r="BJC71"/>
      <c r="BJD71"/>
      <c r="BJE71"/>
      <c r="BJF71"/>
      <c r="BJG71"/>
      <c r="BJH71"/>
      <c r="BJI71"/>
      <c r="BJJ71"/>
      <c r="BJK71"/>
      <c r="BJL71"/>
      <c r="BJM71"/>
      <c r="BJN71"/>
      <c r="BJO71"/>
      <c r="BJP71"/>
      <c r="BJQ71"/>
      <c r="BJR71"/>
      <c r="BJS71"/>
      <c r="BJT71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/>
      <c r="BLM71"/>
      <c r="BLN71"/>
      <c r="BLO71"/>
      <c r="BLP71"/>
      <c r="BLQ71"/>
      <c r="BLR71"/>
      <c r="BLS71"/>
      <c r="BLT71"/>
      <c r="BLU71"/>
      <c r="BLV71"/>
      <c r="BLW71"/>
      <c r="BLX71"/>
      <c r="BLY71"/>
      <c r="BLZ71"/>
      <c r="BMA71"/>
      <c r="BMB71"/>
      <c r="BMC71"/>
      <c r="BMD71"/>
      <c r="BME71"/>
      <c r="BMF71"/>
      <c r="BMG71"/>
      <c r="BMH71"/>
      <c r="BMI71"/>
      <c r="BMJ71"/>
      <c r="BMK71"/>
      <c r="BML71"/>
      <c r="BMM71"/>
      <c r="BMN71"/>
      <c r="BMO71"/>
      <c r="BMP71"/>
      <c r="BMQ71"/>
      <c r="BMR71"/>
      <c r="BMS71"/>
      <c r="BMT71"/>
      <c r="BMU71"/>
      <c r="BMV71"/>
      <c r="BMW71"/>
      <c r="BMX71"/>
      <c r="BMY71"/>
      <c r="BMZ71"/>
      <c r="BNA71"/>
      <c r="BNB71"/>
      <c r="BNC71"/>
      <c r="BND71"/>
      <c r="BNE71"/>
      <c r="BNF71"/>
      <c r="BNG71"/>
      <c r="BNH71"/>
      <c r="BNI71"/>
      <c r="BNJ71"/>
      <c r="BNK71"/>
      <c r="BNL71"/>
      <c r="BNM71"/>
      <c r="BNN71"/>
      <c r="BNO71"/>
      <c r="BNP71"/>
      <c r="BNQ71"/>
      <c r="BNR71"/>
      <c r="BNS71"/>
      <c r="BNT71"/>
      <c r="BNU71"/>
      <c r="BNV71"/>
      <c r="BNW71"/>
      <c r="BNX71"/>
      <c r="BNY71"/>
      <c r="BNZ71"/>
      <c r="BOA71"/>
      <c r="BOB71"/>
      <c r="BOC71"/>
      <c r="BOD71"/>
      <c r="BOE71"/>
      <c r="BOF71"/>
      <c r="BOG71"/>
      <c r="BOH71"/>
      <c r="BOI71"/>
      <c r="BOJ71"/>
      <c r="BOK71"/>
      <c r="BOL71"/>
      <c r="BOM71"/>
      <c r="BON71"/>
      <c r="BOO71"/>
      <c r="BOP71"/>
      <c r="BOQ71"/>
      <c r="BOR71"/>
      <c r="BOS71"/>
      <c r="BOT71"/>
      <c r="BOU71"/>
      <c r="BOV71"/>
      <c r="BOW71"/>
      <c r="BOX71"/>
      <c r="BOY71"/>
      <c r="BOZ71"/>
      <c r="BPA71"/>
      <c r="BPB71"/>
      <c r="BPC71"/>
      <c r="BPD71"/>
      <c r="BPE71"/>
      <c r="BPF71"/>
      <c r="BPG71"/>
      <c r="BPH71"/>
      <c r="BPI71"/>
      <c r="BPJ71"/>
      <c r="BPK71"/>
      <c r="BPL71"/>
      <c r="BPM71"/>
      <c r="BPN71"/>
      <c r="BPO71"/>
      <c r="BPP71"/>
      <c r="BPQ71"/>
      <c r="BPR71"/>
      <c r="BPS71"/>
      <c r="BPT71"/>
      <c r="BPU71"/>
      <c r="BPV71"/>
      <c r="BPW71"/>
      <c r="BPX71"/>
      <c r="BPY71"/>
      <c r="BPZ71"/>
      <c r="BQA71"/>
      <c r="BQB71"/>
      <c r="BQC71"/>
      <c r="BQD71"/>
      <c r="BQE71"/>
      <c r="BQF71"/>
      <c r="BQG71"/>
      <c r="BQH71"/>
      <c r="BQI71"/>
      <c r="BQJ71"/>
      <c r="BQK71"/>
      <c r="BQL71"/>
      <c r="BQM71"/>
      <c r="BQN71"/>
      <c r="BQO71"/>
      <c r="BQP71"/>
      <c r="BQQ71"/>
      <c r="BQR71"/>
      <c r="BQS71"/>
      <c r="BQT71"/>
      <c r="BQU71"/>
      <c r="BQV71"/>
      <c r="BQW71"/>
      <c r="BQX71"/>
      <c r="BQY71"/>
      <c r="BQZ71"/>
      <c r="BRA71"/>
      <c r="BRB71"/>
      <c r="BRC71"/>
      <c r="BRD71"/>
      <c r="BRE71"/>
      <c r="BRF71"/>
      <c r="BRG71"/>
      <c r="BRH71"/>
      <c r="BRI71"/>
      <c r="BRJ71"/>
      <c r="BRK71"/>
      <c r="BRL71"/>
      <c r="BRM71"/>
      <c r="BRN71"/>
      <c r="BRO71"/>
      <c r="BRP71"/>
      <c r="BRQ71"/>
      <c r="BRR71"/>
      <c r="BRS71"/>
      <c r="BRT71"/>
      <c r="BRU71"/>
      <c r="BRV71"/>
      <c r="BRW71"/>
      <c r="BRX71"/>
      <c r="BRY71"/>
      <c r="BRZ71"/>
      <c r="BSA71"/>
      <c r="BSB71"/>
      <c r="BSC71"/>
      <c r="BSD71"/>
      <c r="BSE71"/>
      <c r="BSF71"/>
      <c r="BSG71"/>
      <c r="BSH71"/>
      <c r="BSI71"/>
      <c r="BSJ71"/>
      <c r="BSK71"/>
      <c r="BSL71"/>
      <c r="BSM71"/>
      <c r="BSN71"/>
      <c r="BSO71"/>
      <c r="BSP71"/>
      <c r="BSQ71"/>
      <c r="BSR71"/>
      <c r="BSS71"/>
      <c r="BST71"/>
      <c r="BSU71"/>
      <c r="BSV71"/>
      <c r="BSW71"/>
      <c r="BSX71"/>
      <c r="BSY71"/>
      <c r="BSZ71"/>
      <c r="BTA71"/>
      <c r="BTB71"/>
      <c r="BTC71"/>
      <c r="BTD71"/>
      <c r="BTE71"/>
      <c r="BTF71"/>
      <c r="BTG71"/>
      <c r="BTH71"/>
      <c r="BTI71"/>
      <c r="BTJ71"/>
      <c r="BTK71"/>
      <c r="BTL71"/>
      <c r="BTM71"/>
      <c r="BTN71"/>
      <c r="BTO71"/>
      <c r="BTP71"/>
      <c r="BTQ71"/>
      <c r="BTR71"/>
      <c r="BTS71"/>
      <c r="BTT71"/>
      <c r="BTU71"/>
      <c r="BTV71"/>
      <c r="BTW71"/>
      <c r="BTX71"/>
      <c r="BTY71"/>
      <c r="BTZ71"/>
      <c r="BUA71"/>
      <c r="BUB71"/>
      <c r="BUC71"/>
      <c r="BUD71"/>
      <c r="BUE71"/>
      <c r="BUF71"/>
      <c r="BUG71"/>
      <c r="BUH71"/>
      <c r="BUI71"/>
      <c r="BUJ71"/>
      <c r="BUK71"/>
      <c r="BUL71"/>
      <c r="BUM71"/>
      <c r="BUN71"/>
      <c r="BUO71"/>
      <c r="BUP71"/>
      <c r="BUQ71"/>
      <c r="BUR71"/>
      <c r="BUS71"/>
      <c r="BUT71"/>
      <c r="BUU71"/>
      <c r="BUV71"/>
      <c r="BUW71"/>
      <c r="BUX71"/>
      <c r="BUY71"/>
      <c r="BUZ71"/>
      <c r="BVA71"/>
      <c r="BVB71"/>
      <c r="BVC71"/>
      <c r="BVD71"/>
      <c r="BVE71"/>
      <c r="BVF71"/>
      <c r="BVG71"/>
      <c r="BVH71"/>
      <c r="BVI71"/>
      <c r="BVJ71"/>
      <c r="BVK71"/>
      <c r="BVL71"/>
      <c r="BVM71"/>
      <c r="BVN71"/>
      <c r="BVO71"/>
      <c r="BVP71"/>
      <c r="BVQ71"/>
      <c r="BVR71"/>
      <c r="BVS71"/>
      <c r="BVT71"/>
      <c r="BVU71"/>
      <c r="BVV71"/>
      <c r="BVW71"/>
      <c r="BVX71"/>
      <c r="BVY71"/>
      <c r="BVZ71"/>
      <c r="BWA71"/>
      <c r="BWB71"/>
      <c r="BWC71"/>
      <c r="BWD71"/>
      <c r="BWE71"/>
      <c r="BWF71"/>
      <c r="BWG71"/>
      <c r="BWH71"/>
      <c r="BWI71"/>
      <c r="BWJ71"/>
      <c r="BWK71"/>
      <c r="BWL71"/>
      <c r="BWM71"/>
      <c r="BWN71"/>
      <c r="BWO71"/>
      <c r="BWP71"/>
      <c r="BWQ71"/>
      <c r="BWR71"/>
      <c r="BWS71"/>
      <c r="BWT71"/>
      <c r="BWU71"/>
      <c r="BWV71"/>
      <c r="BWW71"/>
      <c r="BWX71"/>
      <c r="BWY71"/>
      <c r="BWZ71"/>
      <c r="BXA71"/>
      <c r="BXB71"/>
      <c r="BXC71"/>
      <c r="BXD71"/>
      <c r="BXE71"/>
    </row>
    <row r="72" spans="1:1981" s="4" customFormat="1" ht="15" customHeight="1" x14ac:dyDescent="0.25">
      <c r="A72"/>
      <c r="B72" s="234"/>
      <c r="C72" s="81" t="s">
        <v>187</v>
      </c>
      <c r="D72" s="25">
        <v>17</v>
      </c>
      <c r="E72" s="26" t="s">
        <v>44</v>
      </c>
      <c r="F72" s="81" t="s">
        <v>122</v>
      </c>
      <c r="G72" s="28" t="s">
        <v>41</v>
      </c>
      <c r="H72" s="50" t="s">
        <v>37</v>
      </c>
      <c r="I72" s="75" t="s">
        <v>94</v>
      </c>
      <c r="J72" s="50"/>
      <c r="L72" s="43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  <c r="AMR72"/>
      <c r="AMS72"/>
      <c r="AMT72"/>
      <c r="AMU72"/>
      <c r="AMV72"/>
      <c r="AMW72"/>
      <c r="AMX72"/>
      <c r="AMY72"/>
      <c r="AMZ72"/>
      <c r="ANA72"/>
      <c r="ANB72"/>
      <c r="ANC72"/>
      <c r="AND72"/>
      <c r="ANE72"/>
      <c r="ANF72"/>
      <c r="ANG72"/>
      <c r="ANH72"/>
      <c r="ANI72"/>
      <c r="ANJ72"/>
      <c r="ANK72"/>
      <c r="ANL72"/>
      <c r="ANM72"/>
      <c r="ANN72"/>
      <c r="ANO72"/>
      <c r="ANP72"/>
      <c r="ANQ72"/>
      <c r="ANR72"/>
      <c r="ANS72"/>
      <c r="ANT72"/>
      <c r="ANU72"/>
      <c r="ANV72"/>
      <c r="ANW72"/>
      <c r="ANX72"/>
      <c r="ANY72"/>
      <c r="ANZ72"/>
      <c r="AOA72"/>
      <c r="AOB72"/>
      <c r="AOC72"/>
      <c r="AOD72"/>
      <c r="AOE72"/>
      <c r="AOF72"/>
      <c r="AOG72"/>
      <c r="AOH72"/>
      <c r="AOI72"/>
      <c r="AOJ72"/>
      <c r="AOK72"/>
      <c r="AOL72"/>
      <c r="AOM72"/>
      <c r="AON72"/>
      <c r="AOO72"/>
      <c r="AOP72"/>
      <c r="AOQ72"/>
      <c r="AOR72"/>
      <c r="AOS72"/>
      <c r="AOT72"/>
      <c r="AOU72"/>
      <c r="AOV72"/>
      <c r="AOW72"/>
      <c r="AOX72"/>
      <c r="AOY72"/>
      <c r="AOZ72"/>
      <c r="APA72"/>
      <c r="APB72"/>
      <c r="APC72"/>
      <c r="APD72"/>
      <c r="APE72"/>
      <c r="APF72"/>
      <c r="APG72"/>
      <c r="APH72"/>
      <c r="API72"/>
      <c r="APJ72"/>
      <c r="APK72"/>
      <c r="APL72"/>
      <c r="APM72"/>
      <c r="APN72"/>
      <c r="APO72"/>
      <c r="APP72"/>
      <c r="APQ72"/>
      <c r="APR72"/>
      <c r="APS72"/>
      <c r="APT72"/>
      <c r="APU72"/>
      <c r="APV72"/>
      <c r="APW72"/>
      <c r="APX72"/>
      <c r="APY72"/>
      <c r="APZ72"/>
      <c r="AQA72"/>
      <c r="AQB72"/>
      <c r="AQC72"/>
      <c r="AQD72"/>
      <c r="AQE72"/>
      <c r="AQF72"/>
      <c r="AQG72"/>
      <c r="AQH72"/>
      <c r="AQI72"/>
      <c r="AQJ72"/>
      <c r="AQK72"/>
      <c r="AQL72"/>
      <c r="AQM72"/>
      <c r="AQN72"/>
      <c r="AQO72"/>
      <c r="AQP72"/>
      <c r="AQQ72"/>
      <c r="AQR72"/>
      <c r="AQS72"/>
      <c r="AQT72"/>
      <c r="AQU72"/>
      <c r="AQV72"/>
      <c r="AQW72"/>
      <c r="AQX72"/>
      <c r="AQY72"/>
      <c r="AQZ72"/>
      <c r="ARA72"/>
      <c r="ARB72"/>
      <c r="ARC72"/>
      <c r="ARD72"/>
      <c r="ARE72"/>
      <c r="ARF72"/>
      <c r="ARG72"/>
      <c r="ARH72"/>
      <c r="ARI72"/>
      <c r="ARJ72"/>
      <c r="ARK72"/>
      <c r="ARL72"/>
      <c r="ARM72"/>
      <c r="ARN72"/>
      <c r="ARO72"/>
      <c r="ARP72"/>
      <c r="ARQ72"/>
      <c r="ARR72"/>
      <c r="ARS72"/>
      <c r="ART72"/>
      <c r="ARU72"/>
      <c r="ARV72"/>
      <c r="ARW72"/>
      <c r="ARX72"/>
      <c r="ARY72"/>
      <c r="ARZ72"/>
      <c r="ASA72"/>
      <c r="ASB72"/>
      <c r="ASC72"/>
      <c r="ASD72"/>
      <c r="ASE72"/>
      <c r="ASF72"/>
      <c r="ASG72"/>
      <c r="ASH72"/>
      <c r="ASI72"/>
      <c r="ASJ72"/>
      <c r="ASK72"/>
      <c r="ASL72"/>
      <c r="ASM72"/>
      <c r="ASN72"/>
      <c r="ASO72"/>
      <c r="ASP72"/>
      <c r="ASQ72"/>
      <c r="ASR72"/>
      <c r="ASS72"/>
      <c r="AST72"/>
      <c r="ASU72"/>
      <c r="ASV72"/>
      <c r="ASW72"/>
      <c r="ASX72"/>
      <c r="ASY72"/>
      <c r="ASZ72"/>
      <c r="ATA72"/>
      <c r="ATB72"/>
      <c r="ATC72"/>
      <c r="ATD72"/>
      <c r="ATE72"/>
      <c r="ATF72"/>
      <c r="ATG72"/>
      <c r="ATH72"/>
      <c r="ATI72"/>
      <c r="ATJ72"/>
      <c r="ATK72"/>
      <c r="ATL72"/>
      <c r="ATM72"/>
      <c r="ATN72"/>
      <c r="ATO72"/>
      <c r="ATP72"/>
      <c r="ATQ72"/>
      <c r="ATR72"/>
      <c r="ATS72"/>
      <c r="ATT72"/>
      <c r="ATU72"/>
      <c r="ATV72"/>
      <c r="ATW72"/>
      <c r="ATX72"/>
      <c r="ATY72"/>
      <c r="ATZ72"/>
      <c r="AUA72"/>
      <c r="AUB72"/>
      <c r="AUC72"/>
      <c r="AUD72"/>
      <c r="AUE72"/>
      <c r="AUF72"/>
      <c r="AUG72"/>
      <c r="AUH72"/>
      <c r="AUI72"/>
      <c r="AUJ72"/>
      <c r="AUK72"/>
      <c r="AUL72"/>
      <c r="AUM72"/>
      <c r="AUN72"/>
      <c r="AUO72"/>
      <c r="AUP72"/>
      <c r="AUQ72"/>
      <c r="AUR72"/>
      <c r="AUS72"/>
      <c r="AUT72"/>
      <c r="AUU72"/>
      <c r="AUV72"/>
      <c r="AUW72"/>
      <c r="AUX72"/>
      <c r="AUY72"/>
      <c r="AUZ72"/>
      <c r="AVA72"/>
      <c r="AVB72"/>
      <c r="AVC72"/>
      <c r="AVD72"/>
      <c r="AVE72"/>
      <c r="AVF72"/>
      <c r="AVG72"/>
      <c r="AVH72"/>
      <c r="AVI72"/>
      <c r="AVJ72"/>
      <c r="AVK72"/>
      <c r="AVL72"/>
      <c r="AVM72"/>
      <c r="AVN72"/>
      <c r="AVO72"/>
      <c r="AVP72"/>
      <c r="AVQ72"/>
      <c r="AVR72"/>
      <c r="AVS72"/>
      <c r="AVT72"/>
      <c r="AVU72"/>
      <c r="AVV72"/>
      <c r="AVW72"/>
      <c r="AVX72"/>
      <c r="AVY72"/>
      <c r="AVZ72"/>
      <c r="AWA72"/>
      <c r="AWB72"/>
      <c r="AWC72"/>
      <c r="AWD72"/>
      <c r="AWE72"/>
      <c r="AWF72"/>
      <c r="AWG72"/>
      <c r="AWH72"/>
      <c r="AWI72"/>
      <c r="AWJ72"/>
      <c r="AWK72"/>
      <c r="AWL72"/>
      <c r="AWM72"/>
      <c r="AWN72"/>
      <c r="AWO72"/>
      <c r="AWP72"/>
      <c r="AWQ72"/>
      <c r="AWR72"/>
      <c r="AWS72"/>
      <c r="AWT72"/>
      <c r="AWU72"/>
      <c r="AWV72"/>
      <c r="AWW72"/>
      <c r="AWX72"/>
      <c r="AWY72"/>
      <c r="AWZ72"/>
      <c r="AXA72"/>
      <c r="AXB72"/>
      <c r="AXC72"/>
      <c r="AXD72"/>
      <c r="AXE72"/>
      <c r="AXF72"/>
      <c r="AXG72"/>
      <c r="AXH72"/>
      <c r="AXI72"/>
      <c r="AXJ72"/>
      <c r="AXK72"/>
      <c r="AXL72"/>
      <c r="AXM72"/>
      <c r="AXN72"/>
      <c r="AXO72"/>
      <c r="AXP72"/>
      <c r="AXQ72"/>
      <c r="AXR72"/>
      <c r="AXS72"/>
      <c r="AXT72"/>
      <c r="AXU72"/>
      <c r="AXV72"/>
      <c r="AXW72"/>
      <c r="AXX72"/>
      <c r="AXY72"/>
      <c r="AXZ72"/>
      <c r="AYA72"/>
      <c r="AYB72"/>
      <c r="AYC72"/>
      <c r="AYD72"/>
      <c r="AYE72"/>
      <c r="AYF72"/>
      <c r="AYG72"/>
      <c r="AYH72"/>
      <c r="AYI72"/>
      <c r="AYJ72"/>
      <c r="AYK72"/>
      <c r="AYL72"/>
      <c r="AYM72"/>
      <c r="AYN72"/>
      <c r="AYO72"/>
      <c r="AYP72"/>
      <c r="AYQ72"/>
      <c r="AYR72"/>
      <c r="AYS72"/>
      <c r="AYT72"/>
      <c r="AYU72"/>
      <c r="AYV72"/>
      <c r="AYW72"/>
      <c r="AYX72"/>
      <c r="AYY72"/>
      <c r="AYZ72"/>
      <c r="AZA72"/>
      <c r="AZB72"/>
      <c r="AZC72"/>
      <c r="AZD72"/>
      <c r="AZE72"/>
      <c r="AZF72"/>
      <c r="AZG72"/>
      <c r="AZH72"/>
      <c r="AZI72"/>
      <c r="AZJ72"/>
      <c r="AZK72"/>
      <c r="AZL72"/>
      <c r="AZM72"/>
      <c r="AZN72"/>
      <c r="AZO72"/>
      <c r="AZP72"/>
      <c r="AZQ72"/>
      <c r="AZR72"/>
      <c r="AZS72"/>
      <c r="AZT72"/>
      <c r="AZU72"/>
      <c r="AZV72"/>
      <c r="AZW72"/>
      <c r="AZX72"/>
      <c r="AZY72"/>
      <c r="AZZ72"/>
      <c r="BAA72"/>
      <c r="BAB72"/>
      <c r="BAC72"/>
      <c r="BAD72"/>
      <c r="BAE72"/>
      <c r="BAF72"/>
      <c r="BAG72"/>
      <c r="BAH72"/>
      <c r="BAI72"/>
      <c r="BAJ72"/>
      <c r="BAK72"/>
      <c r="BAL72"/>
      <c r="BAM72"/>
      <c r="BAN72"/>
      <c r="BAO72"/>
      <c r="BAP72"/>
      <c r="BAQ72"/>
      <c r="BAR72"/>
      <c r="BAS72"/>
      <c r="BAT72"/>
      <c r="BAU72"/>
      <c r="BAV72"/>
      <c r="BAW72"/>
      <c r="BAX72"/>
      <c r="BAY72"/>
      <c r="BAZ72"/>
      <c r="BBA72"/>
      <c r="BBB72"/>
      <c r="BBC72"/>
      <c r="BBD72"/>
      <c r="BBE72"/>
      <c r="BBF72"/>
      <c r="BBG72"/>
      <c r="BBH72"/>
      <c r="BBI72"/>
      <c r="BBJ72"/>
      <c r="BBK72"/>
      <c r="BBL72"/>
      <c r="BBM72"/>
      <c r="BBN72"/>
      <c r="BBO72"/>
      <c r="BBP72"/>
      <c r="BBQ72"/>
      <c r="BBR72"/>
      <c r="BBS72"/>
      <c r="BBT72"/>
      <c r="BBU72"/>
      <c r="BBV72"/>
      <c r="BBW72"/>
      <c r="BBX72"/>
      <c r="BBY72"/>
      <c r="BBZ72"/>
      <c r="BCA72"/>
      <c r="BCB72"/>
      <c r="BCC72"/>
      <c r="BCD72"/>
      <c r="BCE72"/>
      <c r="BCF72"/>
      <c r="BCG72"/>
      <c r="BCH72"/>
      <c r="BCI72"/>
      <c r="BCJ72"/>
      <c r="BCK72"/>
      <c r="BCL72"/>
      <c r="BCM72"/>
      <c r="BCN72"/>
      <c r="BCO72"/>
      <c r="BCP72"/>
      <c r="BCQ72"/>
      <c r="BCR72"/>
      <c r="BCS72"/>
      <c r="BCT72"/>
      <c r="BCU72"/>
      <c r="BCV72"/>
      <c r="BCW72"/>
      <c r="BCX72"/>
      <c r="BCY72"/>
      <c r="BCZ72"/>
      <c r="BDA72"/>
      <c r="BDB72"/>
      <c r="BDC72"/>
      <c r="BDD72"/>
      <c r="BDE72"/>
      <c r="BDF72"/>
      <c r="BDG72"/>
      <c r="BDH72"/>
      <c r="BDI72"/>
      <c r="BDJ72"/>
      <c r="BDK72"/>
      <c r="BDL72"/>
      <c r="BDM72"/>
      <c r="BDN72"/>
      <c r="BDO72"/>
      <c r="BDP72"/>
      <c r="BDQ72"/>
      <c r="BDR72"/>
      <c r="BDS72"/>
      <c r="BDT72"/>
      <c r="BDU72"/>
      <c r="BDV72"/>
      <c r="BDW72"/>
      <c r="BDX72"/>
      <c r="BDY72"/>
      <c r="BDZ72"/>
      <c r="BEA72"/>
      <c r="BEB72"/>
      <c r="BEC72"/>
      <c r="BED72"/>
      <c r="BEE72"/>
      <c r="BEF72"/>
      <c r="BEG72"/>
      <c r="BEH72"/>
      <c r="BEI72"/>
      <c r="BEJ72"/>
      <c r="BEK72"/>
      <c r="BEL72"/>
      <c r="BEM72"/>
      <c r="BEN72"/>
      <c r="BEO72"/>
      <c r="BEP72"/>
      <c r="BEQ72"/>
      <c r="BER72"/>
      <c r="BES72"/>
      <c r="BET72"/>
      <c r="BEU72"/>
      <c r="BEV72"/>
      <c r="BEW72"/>
      <c r="BEX72"/>
      <c r="BEY72"/>
      <c r="BEZ72"/>
      <c r="BFA72"/>
      <c r="BFB72"/>
      <c r="BFC72"/>
      <c r="BFD72"/>
      <c r="BFE72"/>
      <c r="BFF72"/>
      <c r="BFG72"/>
      <c r="BFH72"/>
      <c r="BFI72"/>
      <c r="BFJ72"/>
      <c r="BFK72"/>
      <c r="BFL72"/>
      <c r="BFM72"/>
      <c r="BFN72"/>
      <c r="BFO72"/>
      <c r="BFP72"/>
      <c r="BFQ72"/>
      <c r="BFR72"/>
      <c r="BFS72"/>
      <c r="BFT72"/>
      <c r="BFU72"/>
      <c r="BFV72"/>
      <c r="BFW72"/>
      <c r="BFX72"/>
      <c r="BFY72"/>
      <c r="BFZ72"/>
      <c r="BGA72"/>
      <c r="BGB72"/>
      <c r="BGC72"/>
      <c r="BGD72"/>
      <c r="BGE72"/>
      <c r="BGF72"/>
      <c r="BGG72"/>
      <c r="BGH72"/>
      <c r="BGI72"/>
      <c r="BGJ72"/>
      <c r="BGK72"/>
      <c r="BGL72"/>
      <c r="BGM72"/>
      <c r="BGN72"/>
      <c r="BGO72"/>
      <c r="BGP72"/>
      <c r="BGQ72"/>
      <c r="BGR72"/>
      <c r="BGS72"/>
      <c r="BGT72"/>
      <c r="BGU72"/>
      <c r="BGV72"/>
      <c r="BGW72"/>
      <c r="BGX72"/>
      <c r="BGY72"/>
      <c r="BGZ72"/>
      <c r="BHA72"/>
      <c r="BHB72"/>
      <c r="BHC72"/>
      <c r="BHD72"/>
      <c r="BHE72"/>
      <c r="BHF72"/>
      <c r="BHG72"/>
      <c r="BHH72"/>
      <c r="BHI72"/>
      <c r="BHJ72"/>
      <c r="BHK72"/>
      <c r="BHL72"/>
      <c r="BHM72"/>
      <c r="BHN72"/>
      <c r="BHO72"/>
      <c r="BHP72"/>
      <c r="BHQ72"/>
      <c r="BHR72"/>
      <c r="BHS72"/>
      <c r="BHT72"/>
      <c r="BHU72"/>
      <c r="BHV72"/>
      <c r="BHW72"/>
      <c r="BHX72"/>
      <c r="BHY72"/>
      <c r="BHZ72"/>
      <c r="BIA72"/>
      <c r="BIB72"/>
      <c r="BIC72"/>
      <c r="BID72"/>
      <c r="BIE72"/>
      <c r="BIF72"/>
      <c r="BIG72"/>
      <c r="BIH72"/>
      <c r="BII72"/>
      <c r="BIJ72"/>
      <c r="BIK72"/>
      <c r="BIL72"/>
      <c r="BIM72"/>
      <c r="BIN72"/>
      <c r="BIO72"/>
      <c r="BIP72"/>
      <c r="BIQ72"/>
      <c r="BIR72"/>
      <c r="BIS72"/>
      <c r="BIT72"/>
      <c r="BIU72"/>
      <c r="BIV72"/>
      <c r="BIW72"/>
      <c r="BIX72"/>
      <c r="BIY72"/>
      <c r="BIZ72"/>
      <c r="BJA72"/>
      <c r="BJB72"/>
      <c r="BJC72"/>
      <c r="BJD72"/>
      <c r="BJE72"/>
      <c r="BJF72"/>
      <c r="BJG72"/>
      <c r="BJH72"/>
      <c r="BJI72"/>
      <c r="BJJ72"/>
      <c r="BJK72"/>
      <c r="BJL72"/>
      <c r="BJM72"/>
      <c r="BJN72"/>
      <c r="BJO72"/>
      <c r="BJP72"/>
      <c r="BJQ72"/>
      <c r="BJR72"/>
      <c r="BJS72"/>
      <c r="BJT72"/>
      <c r="BJU72"/>
      <c r="BJV72"/>
      <c r="BJW72"/>
      <c r="BJX72"/>
      <c r="BJY72"/>
      <c r="BJZ72"/>
      <c r="BKA72"/>
      <c r="BKB72"/>
      <c r="BKC72"/>
      <c r="BKD72"/>
      <c r="BKE72"/>
      <c r="BKF72"/>
      <c r="BKG72"/>
      <c r="BKH72"/>
      <c r="BKI72"/>
      <c r="BKJ72"/>
      <c r="BKK72"/>
      <c r="BKL72"/>
      <c r="BKM72"/>
      <c r="BKN72"/>
      <c r="BKO72"/>
      <c r="BKP72"/>
      <c r="BKQ72"/>
      <c r="BKR72"/>
      <c r="BKS72"/>
      <c r="BKT72"/>
      <c r="BKU72"/>
      <c r="BKV72"/>
      <c r="BKW72"/>
      <c r="BKX72"/>
      <c r="BKY72"/>
      <c r="BKZ72"/>
      <c r="BLA72"/>
      <c r="BLB72"/>
      <c r="BLC72"/>
      <c r="BLD72"/>
      <c r="BLE72"/>
      <c r="BLF72"/>
      <c r="BLG72"/>
      <c r="BLH72"/>
      <c r="BLI72"/>
      <c r="BLJ72"/>
      <c r="BLK72"/>
      <c r="BLL72"/>
      <c r="BLM72"/>
      <c r="BLN72"/>
      <c r="BLO72"/>
      <c r="BLP72"/>
      <c r="BLQ72"/>
      <c r="BLR72"/>
      <c r="BLS72"/>
      <c r="BLT72"/>
      <c r="BLU72"/>
      <c r="BLV72"/>
      <c r="BLW72"/>
      <c r="BLX72"/>
      <c r="BLY72"/>
      <c r="BLZ72"/>
      <c r="BMA72"/>
      <c r="BMB72"/>
      <c r="BMC72"/>
      <c r="BMD72"/>
      <c r="BME72"/>
      <c r="BMF72"/>
      <c r="BMG72"/>
      <c r="BMH72"/>
      <c r="BMI72"/>
      <c r="BMJ72"/>
      <c r="BMK72"/>
      <c r="BML72"/>
      <c r="BMM72"/>
      <c r="BMN72"/>
      <c r="BMO72"/>
      <c r="BMP72"/>
      <c r="BMQ72"/>
      <c r="BMR72"/>
      <c r="BMS72"/>
      <c r="BMT72"/>
      <c r="BMU72"/>
      <c r="BMV72"/>
      <c r="BMW72"/>
      <c r="BMX72"/>
      <c r="BMY72"/>
      <c r="BMZ72"/>
      <c r="BNA72"/>
      <c r="BNB72"/>
      <c r="BNC72"/>
      <c r="BND72"/>
      <c r="BNE72"/>
      <c r="BNF72"/>
      <c r="BNG72"/>
      <c r="BNH72"/>
      <c r="BNI72"/>
      <c r="BNJ72"/>
      <c r="BNK72"/>
      <c r="BNL72"/>
      <c r="BNM72"/>
      <c r="BNN72"/>
      <c r="BNO72"/>
      <c r="BNP72"/>
      <c r="BNQ72"/>
      <c r="BNR72"/>
      <c r="BNS72"/>
      <c r="BNT72"/>
      <c r="BNU72"/>
      <c r="BNV72"/>
      <c r="BNW72"/>
      <c r="BNX72"/>
      <c r="BNY72"/>
      <c r="BNZ72"/>
      <c r="BOA72"/>
      <c r="BOB72"/>
      <c r="BOC72"/>
      <c r="BOD72"/>
      <c r="BOE72"/>
      <c r="BOF72"/>
      <c r="BOG72"/>
      <c r="BOH72"/>
      <c r="BOI72"/>
      <c r="BOJ72"/>
      <c r="BOK72"/>
      <c r="BOL72"/>
      <c r="BOM72"/>
      <c r="BON72"/>
      <c r="BOO72"/>
      <c r="BOP72"/>
      <c r="BOQ72"/>
      <c r="BOR72"/>
      <c r="BOS72"/>
      <c r="BOT72"/>
      <c r="BOU72"/>
      <c r="BOV72"/>
      <c r="BOW72"/>
      <c r="BOX72"/>
      <c r="BOY72"/>
      <c r="BOZ72"/>
      <c r="BPA72"/>
      <c r="BPB72"/>
      <c r="BPC72"/>
      <c r="BPD72"/>
      <c r="BPE72"/>
      <c r="BPF72"/>
      <c r="BPG72"/>
      <c r="BPH72"/>
      <c r="BPI72"/>
      <c r="BPJ72"/>
      <c r="BPK72"/>
      <c r="BPL72"/>
      <c r="BPM72"/>
      <c r="BPN72"/>
      <c r="BPO72"/>
      <c r="BPP72"/>
      <c r="BPQ72"/>
      <c r="BPR72"/>
      <c r="BPS72"/>
      <c r="BPT72"/>
      <c r="BPU72"/>
      <c r="BPV72"/>
      <c r="BPW72"/>
      <c r="BPX72"/>
      <c r="BPY72"/>
      <c r="BPZ72"/>
      <c r="BQA72"/>
      <c r="BQB72"/>
      <c r="BQC72"/>
      <c r="BQD72"/>
      <c r="BQE72"/>
      <c r="BQF72"/>
      <c r="BQG72"/>
      <c r="BQH72"/>
      <c r="BQI72"/>
      <c r="BQJ72"/>
      <c r="BQK72"/>
      <c r="BQL72"/>
      <c r="BQM72"/>
      <c r="BQN72"/>
      <c r="BQO72"/>
      <c r="BQP72"/>
      <c r="BQQ72"/>
      <c r="BQR72"/>
      <c r="BQS72"/>
      <c r="BQT72"/>
      <c r="BQU72"/>
      <c r="BQV72"/>
      <c r="BQW72"/>
      <c r="BQX72"/>
      <c r="BQY72"/>
      <c r="BQZ72"/>
      <c r="BRA72"/>
      <c r="BRB72"/>
      <c r="BRC72"/>
      <c r="BRD72"/>
      <c r="BRE72"/>
      <c r="BRF72"/>
      <c r="BRG72"/>
      <c r="BRH72"/>
      <c r="BRI72"/>
      <c r="BRJ72"/>
      <c r="BRK72"/>
      <c r="BRL72"/>
      <c r="BRM72"/>
      <c r="BRN72"/>
      <c r="BRO72"/>
      <c r="BRP72"/>
      <c r="BRQ72"/>
      <c r="BRR72"/>
      <c r="BRS72"/>
      <c r="BRT72"/>
      <c r="BRU72"/>
      <c r="BRV72"/>
      <c r="BRW72"/>
      <c r="BRX72"/>
      <c r="BRY72"/>
      <c r="BRZ72"/>
      <c r="BSA72"/>
      <c r="BSB72"/>
      <c r="BSC72"/>
      <c r="BSD72"/>
      <c r="BSE72"/>
      <c r="BSF72"/>
      <c r="BSG72"/>
      <c r="BSH72"/>
      <c r="BSI72"/>
      <c r="BSJ72"/>
      <c r="BSK72"/>
      <c r="BSL72"/>
      <c r="BSM72"/>
      <c r="BSN72"/>
      <c r="BSO72"/>
      <c r="BSP72"/>
      <c r="BSQ72"/>
      <c r="BSR72"/>
      <c r="BSS72"/>
      <c r="BST72"/>
      <c r="BSU72"/>
      <c r="BSV72"/>
      <c r="BSW72"/>
      <c r="BSX72"/>
      <c r="BSY72"/>
      <c r="BSZ72"/>
      <c r="BTA72"/>
      <c r="BTB72"/>
      <c r="BTC72"/>
      <c r="BTD72"/>
      <c r="BTE72"/>
      <c r="BTF72"/>
      <c r="BTG72"/>
      <c r="BTH72"/>
      <c r="BTI72"/>
      <c r="BTJ72"/>
      <c r="BTK72"/>
      <c r="BTL72"/>
      <c r="BTM72"/>
      <c r="BTN72"/>
      <c r="BTO72"/>
      <c r="BTP72"/>
      <c r="BTQ72"/>
      <c r="BTR72"/>
      <c r="BTS72"/>
      <c r="BTT72"/>
      <c r="BTU72"/>
      <c r="BTV72"/>
      <c r="BTW72"/>
      <c r="BTX72"/>
      <c r="BTY72"/>
      <c r="BTZ72"/>
      <c r="BUA72"/>
      <c r="BUB72"/>
      <c r="BUC72"/>
      <c r="BUD72"/>
      <c r="BUE72"/>
      <c r="BUF72"/>
      <c r="BUG72"/>
      <c r="BUH72"/>
      <c r="BUI72"/>
      <c r="BUJ72"/>
      <c r="BUK72"/>
      <c r="BUL72"/>
      <c r="BUM72"/>
      <c r="BUN72"/>
      <c r="BUO72"/>
      <c r="BUP72"/>
      <c r="BUQ72"/>
      <c r="BUR72"/>
      <c r="BUS72"/>
      <c r="BUT72"/>
      <c r="BUU72"/>
      <c r="BUV72"/>
      <c r="BUW72"/>
      <c r="BUX72"/>
      <c r="BUY72"/>
      <c r="BUZ72"/>
      <c r="BVA72"/>
      <c r="BVB72"/>
      <c r="BVC72"/>
      <c r="BVD72"/>
      <c r="BVE72"/>
      <c r="BVF72"/>
      <c r="BVG72"/>
      <c r="BVH72"/>
      <c r="BVI72"/>
      <c r="BVJ72"/>
      <c r="BVK72"/>
      <c r="BVL72"/>
      <c r="BVM72"/>
      <c r="BVN72"/>
      <c r="BVO72"/>
      <c r="BVP72"/>
      <c r="BVQ72"/>
      <c r="BVR72"/>
      <c r="BVS72"/>
      <c r="BVT72"/>
      <c r="BVU72"/>
      <c r="BVV72"/>
      <c r="BVW72"/>
      <c r="BVX72"/>
      <c r="BVY72"/>
      <c r="BVZ72"/>
      <c r="BWA72"/>
      <c r="BWB72"/>
      <c r="BWC72"/>
      <c r="BWD72"/>
      <c r="BWE72"/>
      <c r="BWF72"/>
      <c r="BWG72"/>
      <c r="BWH72"/>
      <c r="BWI72"/>
      <c r="BWJ72"/>
      <c r="BWK72"/>
      <c r="BWL72"/>
      <c r="BWM72"/>
      <c r="BWN72"/>
      <c r="BWO72"/>
      <c r="BWP72"/>
      <c r="BWQ72"/>
      <c r="BWR72"/>
      <c r="BWS72"/>
      <c r="BWT72"/>
      <c r="BWU72"/>
      <c r="BWV72"/>
      <c r="BWW72"/>
      <c r="BWX72"/>
      <c r="BWY72"/>
      <c r="BWZ72"/>
      <c r="BXA72"/>
      <c r="BXB72"/>
      <c r="BXC72"/>
      <c r="BXD72"/>
      <c r="BXE72"/>
    </row>
    <row r="73" spans="1:1981" s="4" customFormat="1" ht="15" customHeight="1" x14ac:dyDescent="0.25">
      <c r="A73"/>
      <c r="B73" s="234"/>
      <c r="C73" s="81" t="s">
        <v>188</v>
      </c>
      <c r="D73" s="25" t="s">
        <v>189</v>
      </c>
      <c r="E73" s="26" t="s">
        <v>44</v>
      </c>
      <c r="F73" s="81" t="s">
        <v>190</v>
      </c>
      <c r="G73" s="28" t="s">
        <v>41</v>
      </c>
      <c r="H73" s="50" t="s">
        <v>37</v>
      </c>
      <c r="I73" s="75" t="s">
        <v>94</v>
      </c>
      <c r="J73" s="50"/>
      <c r="L73" s="4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  <c r="AQK73"/>
      <c r="AQL73"/>
      <c r="AQM73"/>
      <c r="AQN73"/>
      <c r="AQO73"/>
      <c r="AQP73"/>
      <c r="AQQ73"/>
      <c r="AQR73"/>
      <c r="AQS73"/>
      <c r="AQT73"/>
      <c r="AQU73"/>
      <c r="AQV73"/>
      <c r="AQW73"/>
      <c r="AQX73"/>
      <c r="AQY73"/>
      <c r="AQZ73"/>
      <c r="ARA73"/>
      <c r="ARB73"/>
      <c r="ARC73"/>
      <c r="ARD73"/>
      <c r="ARE73"/>
      <c r="ARF73"/>
      <c r="ARG73"/>
      <c r="ARH73"/>
      <c r="ARI73"/>
      <c r="ARJ73"/>
      <c r="ARK73"/>
      <c r="ARL73"/>
      <c r="ARM73"/>
      <c r="ARN73"/>
      <c r="ARO73"/>
      <c r="ARP73"/>
      <c r="ARQ73"/>
      <c r="ARR73"/>
      <c r="ARS73"/>
      <c r="ART73"/>
      <c r="ARU73"/>
      <c r="ARV73"/>
      <c r="ARW73"/>
      <c r="ARX73"/>
      <c r="ARY73"/>
      <c r="ARZ73"/>
      <c r="ASA73"/>
      <c r="ASB73"/>
      <c r="ASC73"/>
      <c r="ASD73"/>
      <c r="ASE73"/>
      <c r="ASF73"/>
      <c r="ASG73"/>
      <c r="ASH73"/>
      <c r="ASI73"/>
      <c r="ASJ73"/>
      <c r="ASK73"/>
      <c r="ASL73"/>
      <c r="ASM73"/>
      <c r="ASN73"/>
      <c r="ASO73"/>
      <c r="ASP73"/>
      <c r="ASQ73"/>
      <c r="ASR73"/>
      <c r="ASS73"/>
      <c r="AST73"/>
      <c r="ASU73"/>
      <c r="ASV73"/>
      <c r="ASW73"/>
      <c r="ASX73"/>
      <c r="ASY73"/>
      <c r="ASZ73"/>
      <c r="ATA73"/>
      <c r="ATB73"/>
      <c r="ATC73"/>
      <c r="ATD73"/>
      <c r="ATE73"/>
      <c r="ATF73"/>
      <c r="ATG73"/>
      <c r="ATH73"/>
      <c r="ATI73"/>
      <c r="ATJ73"/>
      <c r="ATK73"/>
      <c r="ATL73"/>
      <c r="ATM73"/>
      <c r="ATN73"/>
      <c r="ATO73"/>
      <c r="ATP73"/>
      <c r="ATQ73"/>
      <c r="ATR73"/>
      <c r="ATS73"/>
      <c r="ATT73"/>
      <c r="ATU73"/>
      <c r="ATV73"/>
      <c r="ATW73"/>
      <c r="ATX73"/>
      <c r="ATY73"/>
      <c r="ATZ73"/>
      <c r="AUA73"/>
      <c r="AUB73"/>
      <c r="AUC73"/>
      <c r="AUD73"/>
      <c r="AUE73"/>
      <c r="AUF73"/>
      <c r="AUG73"/>
      <c r="AUH73"/>
      <c r="AUI73"/>
      <c r="AUJ73"/>
      <c r="AUK73"/>
      <c r="AUL73"/>
      <c r="AUM73"/>
      <c r="AUN73"/>
      <c r="AUO73"/>
      <c r="AUP73"/>
      <c r="AUQ73"/>
      <c r="AUR73"/>
      <c r="AUS73"/>
      <c r="AUT73"/>
      <c r="AUU73"/>
      <c r="AUV73"/>
      <c r="AUW73"/>
      <c r="AUX73"/>
      <c r="AUY73"/>
      <c r="AUZ73"/>
      <c r="AVA73"/>
      <c r="AVB73"/>
      <c r="AVC73"/>
      <c r="AVD73"/>
      <c r="AVE73"/>
      <c r="AVF73"/>
      <c r="AVG73"/>
      <c r="AVH73"/>
      <c r="AVI73"/>
      <c r="AVJ73"/>
      <c r="AVK73"/>
      <c r="AVL73"/>
      <c r="AVM73"/>
      <c r="AVN73"/>
      <c r="AVO73"/>
      <c r="AVP73"/>
      <c r="AVQ73"/>
      <c r="AVR73"/>
      <c r="AVS73"/>
      <c r="AVT73"/>
      <c r="AVU73"/>
      <c r="AVV73"/>
      <c r="AVW73"/>
      <c r="AVX73"/>
      <c r="AVY73"/>
      <c r="AVZ73"/>
      <c r="AWA73"/>
      <c r="AWB73"/>
      <c r="AWC73"/>
      <c r="AWD73"/>
      <c r="AWE73"/>
      <c r="AWF73"/>
      <c r="AWG73"/>
      <c r="AWH73"/>
      <c r="AWI73"/>
      <c r="AWJ73"/>
      <c r="AWK73"/>
      <c r="AWL73"/>
      <c r="AWM73"/>
      <c r="AWN73"/>
      <c r="AWO73"/>
      <c r="AWP73"/>
      <c r="AWQ73"/>
      <c r="AWR73"/>
      <c r="AWS73"/>
      <c r="AWT73"/>
      <c r="AWU73"/>
      <c r="AWV73"/>
      <c r="AWW73"/>
      <c r="AWX73"/>
      <c r="AWY73"/>
      <c r="AWZ73"/>
      <c r="AXA73"/>
      <c r="AXB73"/>
      <c r="AXC73"/>
      <c r="AXD73"/>
      <c r="AXE73"/>
      <c r="AXF73"/>
      <c r="AXG73"/>
      <c r="AXH73"/>
      <c r="AXI73"/>
      <c r="AXJ73"/>
      <c r="AXK73"/>
      <c r="AXL73"/>
      <c r="AXM73"/>
      <c r="AXN73"/>
      <c r="AXO73"/>
      <c r="AXP73"/>
      <c r="AXQ73"/>
      <c r="AXR73"/>
      <c r="AXS73"/>
      <c r="AXT73"/>
      <c r="AXU73"/>
      <c r="AXV73"/>
      <c r="AXW73"/>
      <c r="AXX73"/>
      <c r="AXY73"/>
      <c r="AXZ73"/>
      <c r="AYA73"/>
      <c r="AYB73"/>
      <c r="AYC73"/>
      <c r="AYD73"/>
      <c r="AYE73"/>
      <c r="AYF73"/>
      <c r="AYG73"/>
      <c r="AYH73"/>
      <c r="AYI73"/>
      <c r="AYJ73"/>
      <c r="AYK73"/>
      <c r="AYL73"/>
      <c r="AYM73"/>
      <c r="AYN73"/>
      <c r="AYO73"/>
      <c r="AYP73"/>
      <c r="AYQ73"/>
      <c r="AYR73"/>
      <c r="AYS73"/>
      <c r="AYT73"/>
      <c r="AYU73"/>
      <c r="AYV73"/>
      <c r="AYW73"/>
      <c r="AYX73"/>
      <c r="AYY73"/>
      <c r="AYZ73"/>
      <c r="AZA73"/>
      <c r="AZB73"/>
      <c r="AZC73"/>
      <c r="AZD73"/>
      <c r="AZE73"/>
      <c r="AZF73"/>
      <c r="AZG73"/>
      <c r="AZH73"/>
      <c r="AZI73"/>
      <c r="AZJ73"/>
      <c r="AZK73"/>
      <c r="AZL73"/>
      <c r="AZM73"/>
      <c r="AZN73"/>
      <c r="AZO73"/>
      <c r="AZP73"/>
      <c r="AZQ73"/>
      <c r="AZR73"/>
      <c r="AZS73"/>
      <c r="AZT73"/>
      <c r="AZU73"/>
      <c r="AZV73"/>
      <c r="AZW73"/>
      <c r="AZX73"/>
      <c r="AZY73"/>
      <c r="AZZ73"/>
      <c r="BAA73"/>
      <c r="BAB73"/>
      <c r="BAC73"/>
      <c r="BAD73"/>
      <c r="BAE73"/>
      <c r="BAF73"/>
      <c r="BAG73"/>
      <c r="BAH73"/>
      <c r="BAI73"/>
      <c r="BAJ73"/>
      <c r="BAK73"/>
      <c r="BAL73"/>
      <c r="BAM73"/>
      <c r="BAN73"/>
      <c r="BAO73"/>
      <c r="BAP73"/>
      <c r="BAQ73"/>
      <c r="BAR73"/>
      <c r="BAS73"/>
      <c r="BAT73"/>
      <c r="BAU73"/>
      <c r="BAV73"/>
      <c r="BAW73"/>
      <c r="BAX73"/>
      <c r="BAY73"/>
      <c r="BAZ73"/>
      <c r="BBA73"/>
      <c r="BBB73"/>
      <c r="BBC73"/>
      <c r="BBD73"/>
      <c r="BBE73"/>
      <c r="BBF73"/>
      <c r="BBG73"/>
      <c r="BBH73"/>
      <c r="BBI73"/>
      <c r="BBJ73"/>
      <c r="BBK73"/>
      <c r="BBL73"/>
      <c r="BBM73"/>
      <c r="BBN73"/>
      <c r="BBO73"/>
      <c r="BBP73"/>
      <c r="BBQ73"/>
      <c r="BBR73"/>
      <c r="BBS73"/>
      <c r="BBT73"/>
      <c r="BBU73"/>
      <c r="BBV73"/>
      <c r="BBW73"/>
      <c r="BBX73"/>
      <c r="BBY73"/>
      <c r="BBZ73"/>
      <c r="BCA73"/>
      <c r="BCB73"/>
      <c r="BCC73"/>
      <c r="BCD73"/>
      <c r="BCE73"/>
      <c r="BCF73"/>
      <c r="BCG73"/>
      <c r="BCH73"/>
      <c r="BCI73"/>
      <c r="BCJ73"/>
      <c r="BCK73"/>
      <c r="BCL73"/>
      <c r="BCM73"/>
      <c r="BCN73"/>
      <c r="BCO73"/>
      <c r="BCP73"/>
      <c r="BCQ73"/>
      <c r="BCR73"/>
      <c r="BCS73"/>
      <c r="BCT73"/>
      <c r="BCU73"/>
      <c r="BCV73"/>
      <c r="BCW73"/>
      <c r="BCX73"/>
      <c r="BCY73"/>
      <c r="BCZ73"/>
      <c r="BDA73"/>
      <c r="BDB73"/>
      <c r="BDC73"/>
      <c r="BDD73"/>
      <c r="BDE73"/>
      <c r="BDF73"/>
      <c r="BDG73"/>
      <c r="BDH73"/>
      <c r="BDI73"/>
      <c r="BDJ73"/>
      <c r="BDK73"/>
      <c r="BDL73"/>
      <c r="BDM73"/>
      <c r="BDN73"/>
      <c r="BDO73"/>
      <c r="BDP73"/>
      <c r="BDQ73"/>
      <c r="BDR73"/>
      <c r="BDS73"/>
      <c r="BDT73"/>
      <c r="BDU73"/>
      <c r="BDV73"/>
      <c r="BDW73"/>
      <c r="BDX73"/>
      <c r="BDY73"/>
      <c r="BDZ73"/>
      <c r="BEA73"/>
      <c r="BEB73"/>
      <c r="BEC73"/>
      <c r="BED73"/>
      <c r="BEE73"/>
      <c r="BEF73"/>
      <c r="BEG73"/>
      <c r="BEH73"/>
      <c r="BEI73"/>
      <c r="BEJ73"/>
      <c r="BEK73"/>
      <c r="BEL73"/>
      <c r="BEM73"/>
      <c r="BEN73"/>
      <c r="BEO73"/>
      <c r="BEP73"/>
      <c r="BEQ73"/>
      <c r="BER73"/>
      <c r="BES73"/>
      <c r="BET73"/>
      <c r="BEU73"/>
      <c r="BEV73"/>
      <c r="BEW73"/>
      <c r="BEX73"/>
      <c r="BEY73"/>
      <c r="BEZ73"/>
      <c r="BFA73"/>
      <c r="BFB73"/>
      <c r="BFC73"/>
      <c r="BFD73"/>
      <c r="BFE73"/>
      <c r="BFF73"/>
      <c r="BFG73"/>
      <c r="BFH73"/>
      <c r="BFI73"/>
      <c r="BFJ73"/>
      <c r="BFK73"/>
      <c r="BFL73"/>
      <c r="BFM73"/>
      <c r="BFN73"/>
      <c r="BFO73"/>
      <c r="BFP73"/>
      <c r="BFQ73"/>
      <c r="BFR73"/>
      <c r="BFS73"/>
      <c r="BFT73"/>
      <c r="BFU73"/>
      <c r="BFV73"/>
      <c r="BFW73"/>
      <c r="BFX73"/>
      <c r="BFY73"/>
      <c r="BFZ73"/>
      <c r="BGA73"/>
      <c r="BGB73"/>
      <c r="BGC73"/>
      <c r="BGD73"/>
      <c r="BGE73"/>
      <c r="BGF73"/>
      <c r="BGG73"/>
      <c r="BGH73"/>
      <c r="BGI73"/>
      <c r="BGJ73"/>
      <c r="BGK73"/>
      <c r="BGL73"/>
      <c r="BGM73"/>
      <c r="BGN73"/>
      <c r="BGO73"/>
      <c r="BGP73"/>
      <c r="BGQ73"/>
      <c r="BGR73"/>
      <c r="BGS73"/>
      <c r="BGT73"/>
      <c r="BGU73"/>
      <c r="BGV73"/>
      <c r="BGW73"/>
      <c r="BGX73"/>
      <c r="BGY73"/>
      <c r="BGZ73"/>
      <c r="BHA73"/>
      <c r="BHB73"/>
      <c r="BHC73"/>
      <c r="BHD73"/>
      <c r="BHE73"/>
      <c r="BHF73"/>
      <c r="BHG73"/>
      <c r="BHH73"/>
      <c r="BHI73"/>
      <c r="BHJ73"/>
      <c r="BHK73"/>
      <c r="BHL73"/>
      <c r="BHM73"/>
      <c r="BHN73"/>
      <c r="BHO73"/>
      <c r="BHP73"/>
      <c r="BHQ73"/>
      <c r="BHR73"/>
      <c r="BHS73"/>
      <c r="BHT73"/>
      <c r="BHU73"/>
      <c r="BHV73"/>
      <c r="BHW73"/>
      <c r="BHX73"/>
      <c r="BHY73"/>
      <c r="BHZ73"/>
      <c r="BIA73"/>
      <c r="BIB73"/>
      <c r="BIC73"/>
      <c r="BID73"/>
      <c r="BIE73"/>
      <c r="BIF73"/>
      <c r="BIG73"/>
      <c r="BIH73"/>
      <c r="BII73"/>
      <c r="BIJ73"/>
      <c r="BIK73"/>
      <c r="BIL73"/>
      <c r="BIM73"/>
      <c r="BIN73"/>
      <c r="BIO73"/>
      <c r="BIP73"/>
      <c r="BIQ73"/>
      <c r="BIR73"/>
      <c r="BIS73"/>
      <c r="BIT73"/>
      <c r="BIU73"/>
      <c r="BIV73"/>
      <c r="BIW73"/>
      <c r="BIX73"/>
      <c r="BIY73"/>
      <c r="BIZ73"/>
      <c r="BJA73"/>
      <c r="BJB73"/>
      <c r="BJC73"/>
      <c r="BJD73"/>
      <c r="BJE73"/>
      <c r="BJF73"/>
      <c r="BJG73"/>
      <c r="BJH73"/>
      <c r="BJI73"/>
      <c r="BJJ73"/>
      <c r="BJK73"/>
      <c r="BJL73"/>
      <c r="BJM73"/>
      <c r="BJN73"/>
      <c r="BJO73"/>
      <c r="BJP73"/>
      <c r="BJQ73"/>
      <c r="BJR73"/>
      <c r="BJS73"/>
      <c r="BJT73"/>
      <c r="BJU73"/>
      <c r="BJV73"/>
      <c r="BJW73"/>
      <c r="BJX73"/>
      <c r="BJY73"/>
      <c r="BJZ73"/>
      <c r="BKA73"/>
      <c r="BKB73"/>
      <c r="BKC73"/>
      <c r="BKD73"/>
      <c r="BKE73"/>
      <c r="BKF73"/>
      <c r="BKG73"/>
      <c r="BKH73"/>
      <c r="BKI73"/>
      <c r="BKJ73"/>
      <c r="BKK73"/>
      <c r="BKL73"/>
      <c r="BKM73"/>
      <c r="BKN73"/>
      <c r="BKO73"/>
      <c r="BKP73"/>
      <c r="BKQ73"/>
      <c r="BKR73"/>
      <c r="BKS73"/>
      <c r="BKT73"/>
      <c r="BKU73"/>
      <c r="BKV73"/>
      <c r="BKW73"/>
      <c r="BKX73"/>
      <c r="BKY73"/>
      <c r="BKZ73"/>
      <c r="BLA73"/>
      <c r="BLB73"/>
      <c r="BLC73"/>
      <c r="BLD73"/>
      <c r="BLE73"/>
      <c r="BLF73"/>
      <c r="BLG73"/>
      <c r="BLH73"/>
      <c r="BLI73"/>
      <c r="BLJ73"/>
      <c r="BLK73"/>
      <c r="BLL73"/>
      <c r="BLM73"/>
      <c r="BLN73"/>
      <c r="BLO73"/>
      <c r="BLP73"/>
      <c r="BLQ73"/>
      <c r="BLR73"/>
      <c r="BLS73"/>
      <c r="BLT73"/>
      <c r="BLU73"/>
      <c r="BLV73"/>
      <c r="BLW73"/>
      <c r="BLX73"/>
      <c r="BLY73"/>
      <c r="BLZ73"/>
      <c r="BMA73"/>
      <c r="BMB73"/>
      <c r="BMC73"/>
      <c r="BMD73"/>
      <c r="BME73"/>
      <c r="BMF73"/>
      <c r="BMG73"/>
      <c r="BMH73"/>
      <c r="BMI73"/>
      <c r="BMJ73"/>
      <c r="BMK73"/>
      <c r="BML73"/>
      <c r="BMM73"/>
      <c r="BMN73"/>
      <c r="BMO73"/>
      <c r="BMP73"/>
      <c r="BMQ73"/>
      <c r="BMR73"/>
      <c r="BMS73"/>
      <c r="BMT73"/>
      <c r="BMU73"/>
      <c r="BMV73"/>
      <c r="BMW73"/>
      <c r="BMX73"/>
      <c r="BMY73"/>
      <c r="BMZ73"/>
      <c r="BNA73"/>
      <c r="BNB73"/>
      <c r="BNC73"/>
      <c r="BND73"/>
      <c r="BNE73"/>
      <c r="BNF73"/>
      <c r="BNG73"/>
      <c r="BNH73"/>
      <c r="BNI73"/>
      <c r="BNJ73"/>
      <c r="BNK73"/>
      <c r="BNL73"/>
      <c r="BNM73"/>
      <c r="BNN73"/>
      <c r="BNO73"/>
      <c r="BNP73"/>
      <c r="BNQ73"/>
      <c r="BNR73"/>
      <c r="BNS73"/>
      <c r="BNT73"/>
      <c r="BNU73"/>
      <c r="BNV73"/>
      <c r="BNW73"/>
      <c r="BNX73"/>
      <c r="BNY73"/>
      <c r="BNZ73"/>
      <c r="BOA73"/>
      <c r="BOB73"/>
      <c r="BOC73"/>
      <c r="BOD73"/>
      <c r="BOE73"/>
      <c r="BOF73"/>
      <c r="BOG73"/>
      <c r="BOH73"/>
      <c r="BOI73"/>
      <c r="BOJ73"/>
      <c r="BOK73"/>
      <c r="BOL73"/>
      <c r="BOM73"/>
      <c r="BON73"/>
      <c r="BOO73"/>
      <c r="BOP73"/>
      <c r="BOQ73"/>
      <c r="BOR73"/>
      <c r="BOS73"/>
      <c r="BOT73"/>
      <c r="BOU73"/>
      <c r="BOV73"/>
      <c r="BOW73"/>
      <c r="BOX73"/>
      <c r="BOY73"/>
      <c r="BOZ73"/>
      <c r="BPA73"/>
      <c r="BPB73"/>
      <c r="BPC73"/>
      <c r="BPD73"/>
      <c r="BPE73"/>
      <c r="BPF73"/>
      <c r="BPG73"/>
      <c r="BPH73"/>
      <c r="BPI73"/>
      <c r="BPJ73"/>
      <c r="BPK73"/>
      <c r="BPL73"/>
      <c r="BPM73"/>
      <c r="BPN73"/>
      <c r="BPO73"/>
      <c r="BPP73"/>
      <c r="BPQ73"/>
      <c r="BPR73"/>
      <c r="BPS73"/>
      <c r="BPT73"/>
      <c r="BPU73"/>
      <c r="BPV73"/>
      <c r="BPW73"/>
      <c r="BPX73"/>
      <c r="BPY73"/>
      <c r="BPZ73"/>
      <c r="BQA73"/>
      <c r="BQB73"/>
      <c r="BQC73"/>
      <c r="BQD73"/>
      <c r="BQE73"/>
      <c r="BQF73"/>
      <c r="BQG73"/>
      <c r="BQH73"/>
      <c r="BQI73"/>
      <c r="BQJ73"/>
      <c r="BQK73"/>
      <c r="BQL73"/>
      <c r="BQM73"/>
      <c r="BQN73"/>
      <c r="BQO73"/>
      <c r="BQP73"/>
      <c r="BQQ73"/>
      <c r="BQR73"/>
      <c r="BQS73"/>
      <c r="BQT73"/>
      <c r="BQU73"/>
      <c r="BQV73"/>
      <c r="BQW73"/>
      <c r="BQX73"/>
      <c r="BQY73"/>
      <c r="BQZ73"/>
      <c r="BRA73"/>
      <c r="BRB73"/>
      <c r="BRC73"/>
      <c r="BRD73"/>
      <c r="BRE73"/>
      <c r="BRF73"/>
      <c r="BRG73"/>
      <c r="BRH73"/>
      <c r="BRI73"/>
      <c r="BRJ73"/>
      <c r="BRK73"/>
      <c r="BRL73"/>
      <c r="BRM73"/>
      <c r="BRN73"/>
      <c r="BRO73"/>
      <c r="BRP73"/>
      <c r="BRQ73"/>
      <c r="BRR73"/>
      <c r="BRS73"/>
      <c r="BRT73"/>
      <c r="BRU73"/>
      <c r="BRV73"/>
      <c r="BRW73"/>
      <c r="BRX73"/>
      <c r="BRY73"/>
      <c r="BRZ73"/>
      <c r="BSA73"/>
      <c r="BSB73"/>
      <c r="BSC73"/>
      <c r="BSD73"/>
      <c r="BSE73"/>
      <c r="BSF73"/>
      <c r="BSG73"/>
      <c r="BSH73"/>
      <c r="BSI73"/>
      <c r="BSJ73"/>
      <c r="BSK73"/>
      <c r="BSL73"/>
      <c r="BSM73"/>
      <c r="BSN73"/>
      <c r="BSO73"/>
      <c r="BSP73"/>
      <c r="BSQ73"/>
      <c r="BSR73"/>
      <c r="BSS73"/>
      <c r="BST73"/>
      <c r="BSU73"/>
      <c r="BSV73"/>
      <c r="BSW73"/>
      <c r="BSX73"/>
      <c r="BSY73"/>
      <c r="BSZ73"/>
      <c r="BTA73"/>
      <c r="BTB73"/>
      <c r="BTC73"/>
      <c r="BTD73"/>
      <c r="BTE73"/>
      <c r="BTF73"/>
      <c r="BTG73"/>
      <c r="BTH73"/>
      <c r="BTI73"/>
      <c r="BTJ73"/>
      <c r="BTK73"/>
      <c r="BTL73"/>
      <c r="BTM73"/>
      <c r="BTN73"/>
      <c r="BTO73"/>
      <c r="BTP73"/>
      <c r="BTQ73"/>
      <c r="BTR73"/>
      <c r="BTS73"/>
      <c r="BTT73"/>
      <c r="BTU73"/>
      <c r="BTV73"/>
      <c r="BTW73"/>
      <c r="BTX73"/>
      <c r="BTY73"/>
      <c r="BTZ73"/>
      <c r="BUA73"/>
      <c r="BUB73"/>
      <c r="BUC73"/>
      <c r="BUD73"/>
      <c r="BUE73"/>
      <c r="BUF73"/>
      <c r="BUG73"/>
      <c r="BUH73"/>
      <c r="BUI73"/>
      <c r="BUJ73"/>
      <c r="BUK73"/>
      <c r="BUL73"/>
      <c r="BUM73"/>
      <c r="BUN73"/>
      <c r="BUO73"/>
      <c r="BUP73"/>
      <c r="BUQ73"/>
      <c r="BUR73"/>
      <c r="BUS73"/>
      <c r="BUT73"/>
      <c r="BUU73"/>
      <c r="BUV73"/>
      <c r="BUW73"/>
      <c r="BUX73"/>
      <c r="BUY73"/>
      <c r="BUZ73"/>
      <c r="BVA73"/>
      <c r="BVB73"/>
      <c r="BVC73"/>
      <c r="BVD73"/>
      <c r="BVE73"/>
      <c r="BVF73"/>
      <c r="BVG73"/>
      <c r="BVH73"/>
      <c r="BVI73"/>
      <c r="BVJ73"/>
      <c r="BVK73"/>
      <c r="BVL73"/>
      <c r="BVM73"/>
      <c r="BVN73"/>
      <c r="BVO73"/>
      <c r="BVP73"/>
      <c r="BVQ73"/>
      <c r="BVR73"/>
      <c r="BVS73"/>
      <c r="BVT73"/>
      <c r="BVU73"/>
      <c r="BVV73"/>
      <c r="BVW73"/>
      <c r="BVX73"/>
      <c r="BVY73"/>
      <c r="BVZ73"/>
      <c r="BWA73"/>
      <c r="BWB73"/>
      <c r="BWC73"/>
      <c r="BWD73"/>
      <c r="BWE73"/>
      <c r="BWF73"/>
      <c r="BWG73"/>
      <c r="BWH73"/>
      <c r="BWI73"/>
      <c r="BWJ73"/>
      <c r="BWK73"/>
      <c r="BWL73"/>
      <c r="BWM73"/>
      <c r="BWN73"/>
      <c r="BWO73"/>
      <c r="BWP73"/>
      <c r="BWQ73"/>
      <c r="BWR73"/>
      <c r="BWS73"/>
      <c r="BWT73"/>
      <c r="BWU73"/>
      <c r="BWV73"/>
      <c r="BWW73"/>
      <c r="BWX73"/>
      <c r="BWY73"/>
      <c r="BWZ73"/>
      <c r="BXA73"/>
      <c r="BXB73"/>
      <c r="BXC73"/>
      <c r="BXD73"/>
      <c r="BXE73"/>
    </row>
    <row r="74" spans="1:1981" s="4" customFormat="1" ht="15" customHeight="1" x14ac:dyDescent="0.25">
      <c r="A74"/>
      <c r="B74" s="234"/>
      <c r="C74" s="81" t="s">
        <v>191</v>
      </c>
      <c r="D74" s="25">
        <v>1</v>
      </c>
      <c r="E74" s="26" t="s">
        <v>44</v>
      </c>
      <c r="F74" s="81" t="s">
        <v>192</v>
      </c>
      <c r="G74" s="28" t="s">
        <v>41</v>
      </c>
      <c r="H74" s="50" t="s">
        <v>37</v>
      </c>
      <c r="I74" s="75" t="s">
        <v>94</v>
      </c>
      <c r="J74" s="50"/>
      <c r="L74" s="43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</row>
    <row r="75" spans="1:1981" s="4" customFormat="1" ht="15.75" thickBot="1" x14ac:dyDescent="0.3">
      <c r="A75"/>
      <c r="B75" s="235"/>
      <c r="C75" s="84" t="s">
        <v>193</v>
      </c>
      <c r="D75" s="31">
        <v>116</v>
      </c>
      <c r="E75" s="32" t="s">
        <v>44</v>
      </c>
      <c r="F75" s="84" t="s">
        <v>72</v>
      </c>
      <c r="G75" s="34" t="s">
        <v>41</v>
      </c>
      <c r="H75" s="53" t="s">
        <v>37</v>
      </c>
      <c r="I75" s="79" t="s">
        <v>94</v>
      </c>
      <c r="J75" s="53"/>
      <c r="L75" s="4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</row>
    <row r="76" spans="1:1981" ht="4.5" customHeight="1" thickBot="1" x14ac:dyDescent="0.3">
      <c r="B76"/>
      <c r="C76"/>
      <c r="D76"/>
      <c r="E76"/>
      <c r="F76"/>
      <c r="G76"/>
      <c r="J76"/>
      <c r="K76"/>
      <c r="L76"/>
    </row>
    <row r="77" spans="1:1981" ht="19.5" thickBot="1" x14ac:dyDescent="0.3">
      <c r="B77" s="203" t="s">
        <v>194</v>
      </c>
      <c r="C77" s="214"/>
      <c r="D77" s="14" t="s">
        <v>1</v>
      </c>
      <c r="E77" s="15" t="s">
        <v>2</v>
      </c>
      <c r="F77" s="16" t="s">
        <v>195</v>
      </c>
      <c r="G77" s="17" t="s">
        <v>4</v>
      </c>
      <c r="H77" s="16" t="s">
        <v>196</v>
      </c>
      <c r="I77" s="17" t="s">
        <v>197</v>
      </c>
      <c r="J77" s="15" t="s">
        <v>7</v>
      </c>
    </row>
    <row r="78" spans="1:1981" s="4" customFormat="1" ht="15.75" thickBot="1" x14ac:dyDescent="0.3">
      <c r="A78"/>
      <c r="B78" s="205" t="s">
        <v>8</v>
      </c>
      <c r="C78" s="206"/>
      <c r="D78" s="206"/>
      <c r="E78" s="206"/>
      <c r="F78" s="206"/>
      <c r="G78" s="206"/>
      <c r="H78" s="206"/>
      <c r="I78" s="206"/>
      <c r="J78" s="207"/>
      <c r="L78" s="43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  <c r="AMR78"/>
      <c r="AMS78"/>
      <c r="AMT78"/>
      <c r="AMU78"/>
      <c r="AMV78"/>
      <c r="AMW78"/>
      <c r="AMX78"/>
      <c r="AMY78"/>
      <c r="AMZ78"/>
      <c r="ANA78"/>
      <c r="ANB78"/>
      <c r="ANC78"/>
      <c r="AND78"/>
      <c r="ANE78"/>
      <c r="ANF78"/>
      <c r="ANG78"/>
      <c r="ANH78"/>
      <c r="ANI78"/>
      <c r="ANJ78"/>
      <c r="ANK78"/>
      <c r="ANL78"/>
      <c r="ANM78"/>
      <c r="ANN78"/>
      <c r="ANO78"/>
      <c r="ANP78"/>
      <c r="ANQ78"/>
      <c r="ANR78"/>
      <c r="ANS78"/>
      <c r="ANT78"/>
      <c r="ANU78"/>
      <c r="ANV78"/>
      <c r="ANW78"/>
      <c r="ANX78"/>
      <c r="ANY78"/>
      <c r="ANZ78"/>
      <c r="AOA78"/>
      <c r="AOB78"/>
      <c r="AOC78"/>
      <c r="AOD78"/>
      <c r="AOE78"/>
      <c r="AOF78"/>
      <c r="AOG78"/>
      <c r="AOH78"/>
      <c r="AOI78"/>
      <c r="AOJ78"/>
      <c r="AOK78"/>
      <c r="AOL78"/>
      <c r="AOM78"/>
      <c r="AON78"/>
      <c r="AOO78"/>
      <c r="AOP78"/>
      <c r="AOQ78"/>
      <c r="AOR78"/>
      <c r="AOS78"/>
      <c r="AOT78"/>
      <c r="AOU78"/>
      <c r="AOV78"/>
      <c r="AOW78"/>
      <c r="AOX78"/>
      <c r="AOY78"/>
      <c r="AOZ78"/>
      <c r="APA78"/>
      <c r="APB78"/>
      <c r="APC78"/>
      <c r="APD78"/>
      <c r="APE78"/>
      <c r="APF78"/>
      <c r="APG78"/>
      <c r="APH78"/>
      <c r="API78"/>
      <c r="APJ78"/>
      <c r="APK78"/>
      <c r="APL78"/>
      <c r="APM78"/>
      <c r="APN78"/>
      <c r="APO78"/>
      <c r="APP78"/>
      <c r="APQ78"/>
      <c r="APR78"/>
      <c r="APS78"/>
      <c r="APT78"/>
      <c r="APU78"/>
      <c r="APV78"/>
      <c r="APW78"/>
      <c r="APX78"/>
      <c r="APY78"/>
      <c r="APZ78"/>
      <c r="AQA78"/>
      <c r="AQB78"/>
      <c r="AQC78"/>
      <c r="AQD78"/>
      <c r="AQE78"/>
      <c r="AQF78"/>
      <c r="AQG78"/>
      <c r="AQH78"/>
      <c r="AQI78"/>
      <c r="AQJ78"/>
      <c r="AQK78"/>
      <c r="AQL78"/>
      <c r="AQM78"/>
      <c r="AQN78"/>
      <c r="AQO78"/>
      <c r="AQP78"/>
      <c r="AQQ78"/>
      <c r="AQR78"/>
      <c r="AQS78"/>
      <c r="AQT78"/>
      <c r="AQU78"/>
      <c r="AQV78"/>
      <c r="AQW78"/>
      <c r="AQX78"/>
      <c r="AQY78"/>
      <c r="AQZ78"/>
      <c r="ARA78"/>
      <c r="ARB78"/>
      <c r="ARC78"/>
      <c r="ARD78"/>
      <c r="ARE78"/>
      <c r="ARF78"/>
      <c r="ARG78"/>
      <c r="ARH78"/>
      <c r="ARI78"/>
      <c r="ARJ78"/>
      <c r="ARK78"/>
      <c r="ARL78"/>
      <c r="ARM78"/>
      <c r="ARN78"/>
      <c r="ARO78"/>
      <c r="ARP78"/>
      <c r="ARQ78"/>
      <c r="ARR78"/>
      <c r="ARS78"/>
      <c r="ART78"/>
      <c r="ARU78"/>
      <c r="ARV78"/>
      <c r="ARW78"/>
      <c r="ARX78"/>
      <c r="ARY78"/>
      <c r="ARZ78"/>
      <c r="ASA78"/>
      <c r="ASB78"/>
      <c r="ASC78"/>
      <c r="ASD78"/>
      <c r="ASE78"/>
      <c r="ASF78"/>
      <c r="ASG78"/>
      <c r="ASH78"/>
      <c r="ASI78"/>
      <c r="ASJ78"/>
      <c r="ASK78"/>
      <c r="ASL78"/>
      <c r="ASM78"/>
      <c r="ASN78"/>
      <c r="ASO78"/>
      <c r="ASP78"/>
      <c r="ASQ78"/>
      <c r="ASR78"/>
      <c r="ASS78"/>
      <c r="AST78"/>
      <c r="ASU78"/>
      <c r="ASV78"/>
      <c r="ASW78"/>
      <c r="ASX78"/>
      <c r="ASY78"/>
      <c r="ASZ78"/>
      <c r="ATA78"/>
      <c r="ATB78"/>
      <c r="ATC78"/>
      <c r="ATD78"/>
      <c r="ATE78"/>
      <c r="ATF78"/>
      <c r="ATG78"/>
      <c r="ATH78"/>
      <c r="ATI78"/>
      <c r="ATJ78"/>
      <c r="ATK78"/>
      <c r="ATL78"/>
      <c r="ATM78"/>
      <c r="ATN78"/>
      <c r="ATO78"/>
      <c r="ATP78"/>
      <c r="ATQ78"/>
      <c r="ATR78"/>
      <c r="ATS78"/>
      <c r="ATT78"/>
      <c r="ATU78"/>
      <c r="ATV78"/>
      <c r="ATW78"/>
      <c r="ATX78"/>
      <c r="ATY78"/>
      <c r="ATZ78"/>
      <c r="AUA78"/>
      <c r="AUB78"/>
      <c r="AUC78"/>
      <c r="AUD78"/>
      <c r="AUE78"/>
      <c r="AUF78"/>
      <c r="AUG78"/>
      <c r="AUH78"/>
      <c r="AUI78"/>
      <c r="AUJ78"/>
      <c r="AUK78"/>
      <c r="AUL78"/>
      <c r="AUM78"/>
      <c r="AUN78"/>
      <c r="AUO78"/>
      <c r="AUP78"/>
      <c r="AUQ78"/>
      <c r="AUR78"/>
      <c r="AUS78"/>
      <c r="AUT78"/>
      <c r="AUU78"/>
      <c r="AUV78"/>
      <c r="AUW78"/>
      <c r="AUX78"/>
      <c r="AUY78"/>
      <c r="AUZ78"/>
      <c r="AVA78"/>
      <c r="AVB78"/>
      <c r="AVC78"/>
      <c r="AVD78"/>
      <c r="AVE78"/>
      <c r="AVF78"/>
      <c r="AVG78"/>
      <c r="AVH78"/>
      <c r="AVI78"/>
      <c r="AVJ78"/>
      <c r="AVK78"/>
      <c r="AVL78"/>
      <c r="AVM78"/>
      <c r="AVN78"/>
      <c r="AVO78"/>
      <c r="AVP78"/>
      <c r="AVQ78"/>
      <c r="AVR78"/>
      <c r="AVS78"/>
      <c r="AVT78"/>
      <c r="AVU78"/>
      <c r="AVV78"/>
      <c r="AVW78"/>
      <c r="AVX78"/>
      <c r="AVY78"/>
      <c r="AVZ78"/>
      <c r="AWA78"/>
      <c r="AWB78"/>
      <c r="AWC78"/>
      <c r="AWD78"/>
      <c r="AWE78"/>
      <c r="AWF78"/>
      <c r="AWG78"/>
      <c r="AWH78"/>
      <c r="AWI78"/>
      <c r="AWJ78"/>
      <c r="AWK78"/>
      <c r="AWL78"/>
      <c r="AWM78"/>
      <c r="AWN78"/>
      <c r="AWO78"/>
      <c r="AWP78"/>
      <c r="AWQ78"/>
      <c r="AWR78"/>
      <c r="AWS78"/>
      <c r="AWT78"/>
      <c r="AWU78"/>
      <c r="AWV78"/>
      <c r="AWW78"/>
      <c r="AWX78"/>
      <c r="AWY78"/>
      <c r="AWZ78"/>
      <c r="AXA78"/>
      <c r="AXB78"/>
      <c r="AXC78"/>
      <c r="AXD78"/>
      <c r="AXE78"/>
      <c r="AXF78"/>
      <c r="AXG78"/>
      <c r="AXH78"/>
      <c r="AXI78"/>
      <c r="AXJ78"/>
      <c r="AXK78"/>
      <c r="AXL78"/>
      <c r="AXM78"/>
      <c r="AXN78"/>
      <c r="AXO78"/>
      <c r="AXP78"/>
      <c r="AXQ78"/>
      <c r="AXR78"/>
      <c r="AXS78"/>
      <c r="AXT78"/>
      <c r="AXU78"/>
      <c r="AXV78"/>
      <c r="AXW78"/>
      <c r="AXX78"/>
      <c r="AXY78"/>
      <c r="AXZ78"/>
      <c r="AYA78"/>
      <c r="AYB78"/>
      <c r="AYC78"/>
      <c r="AYD78"/>
      <c r="AYE78"/>
      <c r="AYF78"/>
      <c r="AYG78"/>
      <c r="AYH78"/>
      <c r="AYI78"/>
      <c r="AYJ78"/>
      <c r="AYK78"/>
      <c r="AYL78"/>
      <c r="AYM78"/>
      <c r="AYN78"/>
      <c r="AYO78"/>
      <c r="AYP78"/>
      <c r="AYQ78"/>
      <c r="AYR78"/>
      <c r="AYS78"/>
      <c r="AYT78"/>
      <c r="AYU78"/>
      <c r="AYV78"/>
      <c r="AYW78"/>
      <c r="AYX78"/>
      <c r="AYY78"/>
      <c r="AYZ78"/>
      <c r="AZA78"/>
      <c r="AZB78"/>
      <c r="AZC78"/>
      <c r="AZD78"/>
      <c r="AZE78"/>
      <c r="AZF78"/>
      <c r="AZG78"/>
      <c r="AZH78"/>
      <c r="AZI78"/>
      <c r="AZJ78"/>
      <c r="AZK78"/>
      <c r="AZL78"/>
      <c r="AZM78"/>
      <c r="AZN78"/>
      <c r="AZO78"/>
      <c r="AZP78"/>
      <c r="AZQ78"/>
      <c r="AZR78"/>
      <c r="AZS78"/>
      <c r="AZT78"/>
      <c r="AZU78"/>
      <c r="AZV78"/>
      <c r="AZW78"/>
      <c r="AZX78"/>
      <c r="AZY78"/>
      <c r="AZZ78"/>
      <c r="BAA78"/>
      <c r="BAB78"/>
      <c r="BAC78"/>
      <c r="BAD78"/>
      <c r="BAE78"/>
      <c r="BAF78"/>
      <c r="BAG78"/>
      <c r="BAH78"/>
      <c r="BAI78"/>
      <c r="BAJ78"/>
      <c r="BAK78"/>
      <c r="BAL78"/>
      <c r="BAM78"/>
      <c r="BAN78"/>
      <c r="BAO78"/>
      <c r="BAP78"/>
      <c r="BAQ78"/>
      <c r="BAR78"/>
      <c r="BAS78"/>
      <c r="BAT78"/>
      <c r="BAU78"/>
      <c r="BAV78"/>
      <c r="BAW78"/>
      <c r="BAX78"/>
      <c r="BAY78"/>
      <c r="BAZ78"/>
      <c r="BBA78"/>
      <c r="BBB78"/>
      <c r="BBC78"/>
      <c r="BBD78"/>
      <c r="BBE78"/>
      <c r="BBF78"/>
      <c r="BBG78"/>
      <c r="BBH78"/>
      <c r="BBI78"/>
      <c r="BBJ78"/>
      <c r="BBK78"/>
      <c r="BBL78"/>
      <c r="BBM78"/>
      <c r="BBN78"/>
      <c r="BBO78"/>
      <c r="BBP78"/>
      <c r="BBQ78"/>
      <c r="BBR78"/>
      <c r="BBS78"/>
      <c r="BBT78"/>
      <c r="BBU78"/>
      <c r="BBV78"/>
      <c r="BBW78"/>
      <c r="BBX78"/>
      <c r="BBY78"/>
      <c r="BBZ78"/>
      <c r="BCA78"/>
      <c r="BCB78"/>
      <c r="BCC78"/>
      <c r="BCD78"/>
      <c r="BCE78"/>
      <c r="BCF78"/>
      <c r="BCG78"/>
      <c r="BCH78"/>
      <c r="BCI78"/>
      <c r="BCJ78"/>
      <c r="BCK78"/>
      <c r="BCL78"/>
      <c r="BCM78"/>
      <c r="BCN78"/>
      <c r="BCO78"/>
      <c r="BCP78"/>
      <c r="BCQ78"/>
      <c r="BCR78"/>
      <c r="BCS78"/>
      <c r="BCT78"/>
      <c r="BCU78"/>
      <c r="BCV78"/>
      <c r="BCW78"/>
      <c r="BCX78"/>
      <c r="BCY78"/>
      <c r="BCZ78"/>
      <c r="BDA78"/>
      <c r="BDB78"/>
      <c r="BDC78"/>
      <c r="BDD78"/>
      <c r="BDE78"/>
      <c r="BDF78"/>
      <c r="BDG78"/>
      <c r="BDH78"/>
      <c r="BDI78"/>
      <c r="BDJ78"/>
      <c r="BDK78"/>
      <c r="BDL78"/>
      <c r="BDM78"/>
      <c r="BDN78"/>
      <c r="BDO78"/>
      <c r="BDP78"/>
      <c r="BDQ78"/>
      <c r="BDR78"/>
      <c r="BDS78"/>
      <c r="BDT78"/>
      <c r="BDU78"/>
      <c r="BDV78"/>
      <c r="BDW78"/>
      <c r="BDX78"/>
      <c r="BDY78"/>
      <c r="BDZ78"/>
      <c r="BEA78"/>
      <c r="BEB78"/>
      <c r="BEC78"/>
      <c r="BED78"/>
      <c r="BEE78"/>
      <c r="BEF78"/>
      <c r="BEG78"/>
      <c r="BEH78"/>
      <c r="BEI78"/>
      <c r="BEJ78"/>
      <c r="BEK78"/>
      <c r="BEL78"/>
      <c r="BEM78"/>
      <c r="BEN78"/>
      <c r="BEO78"/>
      <c r="BEP78"/>
      <c r="BEQ78"/>
      <c r="BER78"/>
      <c r="BES78"/>
      <c r="BET78"/>
      <c r="BEU78"/>
      <c r="BEV78"/>
      <c r="BEW78"/>
      <c r="BEX78"/>
      <c r="BEY78"/>
      <c r="BEZ78"/>
      <c r="BFA78"/>
      <c r="BFB78"/>
      <c r="BFC78"/>
      <c r="BFD78"/>
      <c r="BFE78"/>
      <c r="BFF78"/>
      <c r="BFG78"/>
      <c r="BFH78"/>
      <c r="BFI78"/>
      <c r="BFJ78"/>
      <c r="BFK78"/>
      <c r="BFL78"/>
      <c r="BFM78"/>
      <c r="BFN78"/>
      <c r="BFO78"/>
      <c r="BFP78"/>
      <c r="BFQ78"/>
      <c r="BFR78"/>
      <c r="BFS78"/>
      <c r="BFT78"/>
      <c r="BFU78"/>
      <c r="BFV78"/>
      <c r="BFW78"/>
      <c r="BFX78"/>
      <c r="BFY78"/>
      <c r="BFZ78"/>
      <c r="BGA78"/>
      <c r="BGB78"/>
      <c r="BGC78"/>
      <c r="BGD78"/>
      <c r="BGE78"/>
      <c r="BGF78"/>
      <c r="BGG78"/>
      <c r="BGH78"/>
      <c r="BGI78"/>
      <c r="BGJ78"/>
      <c r="BGK78"/>
      <c r="BGL78"/>
      <c r="BGM78"/>
      <c r="BGN78"/>
      <c r="BGO78"/>
      <c r="BGP78"/>
      <c r="BGQ78"/>
      <c r="BGR78"/>
      <c r="BGS78"/>
      <c r="BGT78"/>
      <c r="BGU78"/>
      <c r="BGV78"/>
      <c r="BGW78"/>
      <c r="BGX78"/>
      <c r="BGY78"/>
      <c r="BGZ78"/>
      <c r="BHA78"/>
      <c r="BHB78"/>
      <c r="BHC78"/>
      <c r="BHD78"/>
      <c r="BHE78"/>
      <c r="BHF78"/>
      <c r="BHG78"/>
      <c r="BHH78"/>
      <c r="BHI78"/>
      <c r="BHJ78"/>
      <c r="BHK78"/>
      <c r="BHL78"/>
      <c r="BHM78"/>
      <c r="BHN78"/>
      <c r="BHO78"/>
      <c r="BHP78"/>
      <c r="BHQ78"/>
      <c r="BHR78"/>
      <c r="BHS78"/>
      <c r="BHT78"/>
      <c r="BHU78"/>
      <c r="BHV78"/>
      <c r="BHW78"/>
      <c r="BHX78"/>
      <c r="BHY78"/>
      <c r="BHZ78"/>
      <c r="BIA78"/>
      <c r="BIB78"/>
      <c r="BIC78"/>
      <c r="BID78"/>
      <c r="BIE78"/>
      <c r="BIF78"/>
      <c r="BIG78"/>
      <c r="BIH78"/>
      <c r="BII78"/>
      <c r="BIJ78"/>
      <c r="BIK78"/>
      <c r="BIL78"/>
      <c r="BIM78"/>
      <c r="BIN78"/>
      <c r="BIO78"/>
      <c r="BIP78"/>
      <c r="BIQ78"/>
      <c r="BIR78"/>
      <c r="BIS78"/>
      <c r="BIT78"/>
      <c r="BIU78"/>
      <c r="BIV78"/>
      <c r="BIW78"/>
      <c r="BIX78"/>
      <c r="BIY78"/>
      <c r="BIZ78"/>
      <c r="BJA78"/>
      <c r="BJB78"/>
      <c r="BJC78"/>
      <c r="BJD78"/>
      <c r="BJE78"/>
      <c r="BJF78"/>
      <c r="BJG78"/>
      <c r="BJH78"/>
      <c r="BJI78"/>
      <c r="BJJ78"/>
      <c r="BJK78"/>
      <c r="BJL78"/>
      <c r="BJM78"/>
      <c r="BJN78"/>
      <c r="BJO78"/>
      <c r="BJP78"/>
      <c r="BJQ78"/>
      <c r="BJR78"/>
      <c r="BJS78"/>
      <c r="BJT78"/>
      <c r="BJU78"/>
      <c r="BJV78"/>
      <c r="BJW78"/>
      <c r="BJX78"/>
      <c r="BJY78"/>
      <c r="BJZ78"/>
      <c r="BKA78"/>
      <c r="BKB78"/>
      <c r="BKC78"/>
      <c r="BKD78"/>
      <c r="BKE78"/>
      <c r="BKF78"/>
      <c r="BKG78"/>
      <c r="BKH78"/>
      <c r="BKI78"/>
      <c r="BKJ78"/>
      <c r="BKK78"/>
      <c r="BKL78"/>
      <c r="BKM78"/>
      <c r="BKN78"/>
      <c r="BKO78"/>
      <c r="BKP78"/>
      <c r="BKQ78"/>
      <c r="BKR78"/>
      <c r="BKS78"/>
      <c r="BKT78"/>
      <c r="BKU78"/>
      <c r="BKV78"/>
      <c r="BKW78"/>
      <c r="BKX78"/>
      <c r="BKY78"/>
      <c r="BKZ78"/>
      <c r="BLA78"/>
      <c r="BLB78"/>
      <c r="BLC78"/>
      <c r="BLD78"/>
      <c r="BLE78"/>
      <c r="BLF78"/>
      <c r="BLG78"/>
      <c r="BLH78"/>
      <c r="BLI78"/>
      <c r="BLJ78"/>
      <c r="BLK78"/>
      <c r="BLL78"/>
      <c r="BLM78"/>
      <c r="BLN78"/>
      <c r="BLO78"/>
      <c r="BLP78"/>
      <c r="BLQ78"/>
      <c r="BLR78"/>
      <c r="BLS78"/>
      <c r="BLT78"/>
      <c r="BLU78"/>
      <c r="BLV78"/>
      <c r="BLW78"/>
      <c r="BLX78"/>
      <c r="BLY78"/>
      <c r="BLZ78"/>
      <c r="BMA78"/>
      <c r="BMB78"/>
      <c r="BMC78"/>
      <c r="BMD78"/>
      <c r="BME78"/>
      <c r="BMF78"/>
      <c r="BMG78"/>
      <c r="BMH78"/>
      <c r="BMI78"/>
      <c r="BMJ78"/>
      <c r="BMK78"/>
      <c r="BML78"/>
      <c r="BMM78"/>
      <c r="BMN78"/>
      <c r="BMO78"/>
      <c r="BMP78"/>
      <c r="BMQ78"/>
      <c r="BMR78"/>
      <c r="BMS78"/>
      <c r="BMT78"/>
      <c r="BMU78"/>
      <c r="BMV78"/>
      <c r="BMW78"/>
      <c r="BMX78"/>
      <c r="BMY78"/>
      <c r="BMZ78"/>
      <c r="BNA78"/>
      <c r="BNB78"/>
      <c r="BNC78"/>
      <c r="BND78"/>
      <c r="BNE78"/>
      <c r="BNF78"/>
      <c r="BNG78"/>
      <c r="BNH78"/>
      <c r="BNI78"/>
      <c r="BNJ78"/>
      <c r="BNK78"/>
      <c r="BNL78"/>
      <c r="BNM78"/>
      <c r="BNN78"/>
      <c r="BNO78"/>
      <c r="BNP78"/>
      <c r="BNQ78"/>
      <c r="BNR78"/>
      <c r="BNS78"/>
      <c r="BNT78"/>
      <c r="BNU78"/>
      <c r="BNV78"/>
      <c r="BNW78"/>
      <c r="BNX78"/>
      <c r="BNY78"/>
      <c r="BNZ78"/>
      <c r="BOA78"/>
      <c r="BOB78"/>
      <c r="BOC78"/>
      <c r="BOD78"/>
      <c r="BOE78"/>
      <c r="BOF78"/>
      <c r="BOG78"/>
      <c r="BOH78"/>
      <c r="BOI78"/>
      <c r="BOJ78"/>
      <c r="BOK78"/>
      <c r="BOL78"/>
      <c r="BOM78"/>
      <c r="BON78"/>
      <c r="BOO78"/>
      <c r="BOP78"/>
      <c r="BOQ78"/>
      <c r="BOR78"/>
      <c r="BOS78"/>
      <c r="BOT78"/>
      <c r="BOU78"/>
      <c r="BOV78"/>
      <c r="BOW78"/>
      <c r="BOX78"/>
      <c r="BOY78"/>
      <c r="BOZ78"/>
      <c r="BPA78"/>
      <c r="BPB78"/>
      <c r="BPC78"/>
      <c r="BPD78"/>
      <c r="BPE78"/>
      <c r="BPF78"/>
      <c r="BPG78"/>
      <c r="BPH78"/>
      <c r="BPI78"/>
      <c r="BPJ78"/>
      <c r="BPK78"/>
      <c r="BPL78"/>
      <c r="BPM78"/>
      <c r="BPN78"/>
      <c r="BPO78"/>
      <c r="BPP78"/>
      <c r="BPQ78"/>
      <c r="BPR78"/>
      <c r="BPS78"/>
      <c r="BPT78"/>
      <c r="BPU78"/>
      <c r="BPV78"/>
      <c r="BPW78"/>
      <c r="BPX78"/>
      <c r="BPY78"/>
      <c r="BPZ78"/>
      <c r="BQA78"/>
      <c r="BQB78"/>
      <c r="BQC78"/>
      <c r="BQD78"/>
      <c r="BQE78"/>
      <c r="BQF78"/>
      <c r="BQG78"/>
      <c r="BQH78"/>
      <c r="BQI78"/>
      <c r="BQJ78"/>
      <c r="BQK78"/>
      <c r="BQL78"/>
      <c r="BQM78"/>
      <c r="BQN78"/>
      <c r="BQO78"/>
      <c r="BQP78"/>
      <c r="BQQ78"/>
      <c r="BQR78"/>
      <c r="BQS78"/>
      <c r="BQT78"/>
      <c r="BQU78"/>
      <c r="BQV78"/>
      <c r="BQW78"/>
      <c r="BQX78"/>
      <c r="BQY78"/>
      <c r="BQZ78"/>
      <c r="BRA78"/>
      <c r="BRB78"/>
      <c r="BRC78"/>
      <c r="BRD78"/>
      <c r="BRE78"/>
      <c r="BRF78"/>
      <c r="BRG78"/>
      <c r="BRH78"/>
      <c r="BRI78"/>
      <c r="BRJ78"/>
      <c r="BRK78"/>
      <c r="BRL78"/>
      <c r="BRM78"/>
      <c r="BRN78"/>
      <c r="BRO78"/>
      <c r="BRP78"/>
      <c r="BRQ78"/>
      <c r="BRR78"/>
      <c r="BRS78"/>
      <c r="BRT78"/>
      <c r="BRU78"/>
      <c r="BRV78"/>
      <c r="BRW78"/>
      <c r="BRX78"/>
      <c r="BRY78"/>
      <c r="BRZ78"/>
      <c r="BSA78"/>
      <c r="BSB78"/>
      <c r="BSC78"/>
      <c r="BSD78"/>
      <c r="BSE78"/>
      <c r="BSF78"/>
      <c r="BSG78"/>
      <c r="BSH78"/>
      <c r="BSI78"/>
      <c r="BSJ78"/>
      <c r="BSK78"/>
      <c r="BSL78"/>
      <c r="BSM78"/>
      <c r="BSN78"/>
      <c r="BSO78"/>
      <c r="BSP78"/>
      <c r="BSQ78"/>
      <c r="BSR78"/>
      <c r="BSS78"/>
      <c r="BST78"/>
      <c r="BSU78"/>
      <c r="BSV78"/>
      <c r="BSW78"/>
      <c r="BSX78"/>
      <c r="BSY78"/>
      <c r="BSZ78"/>
      <c r="BTA78"/>
      <c r="BTB78"/>
      <c r="BTC78"/>
      <c r="BTD78"/>
      <c r="BTE78"/>
      <c r="BTF78"/>
      <c r="BTG78"/>
      <c r="BTH78"/>
      <c r="BTI78"/>
      <c r="BTJ78"/>
      <c r="BTK78"/>
      <c r="BTL78"/>
      <c r="BTM78"/>
      <c r="BTN78"/>
      <c r="BTO78"/>
      <c r="BTP78"/>
      <c r="BTQ78"/>
      <c r="BTR78"/>
      <c r="BTS78"/>
      <c r="BTT78"/>
      <c r="BTU78"/>
      <c r="BTV78"/>
      <c r="BTW78"/>
      <c r="BTX78"/>
      <c r="BTY78"/>
      <c r="BTZ78"/>
      <c r="BUA78"/>
      <c r="BUB78"/>
      <c r="BUC78"/>
      <c r="BUD78"/>
      <c r="BUE78"/>
      <c r="BUF78"/>
      <c r="BUG78"/>
      <c r="BUH78"/>
      <c r="BUI78"/>
      <c r="BUJ78"/>
      <c r="BUK78"/>
      <c r="BUL78"/>
      <c r="BUM78"/>
      <c r="BUN78"/>
      <c r="BUO78"/>
      <c r="BUP78"/>
      <c r="BUQ78"/>
      <c r="BUR78"/>
      <c r="BUS78"/>
      <c r="BUT78"/>
      <c r="BUU78"/>
      <c r="BUV78"/>
      <c r="BUW78"/>
      <c r="BUX78"/>
      <c r="BUY78"/>
      <c r="BUZ78"/>
      <c r="BVA78"/>
      <c r="BVB78"/>
      <c r="BVC78"/>
      <c r="BVD78"/>
      <c r="BVE78"/>
      <c r="BVF78"/>
      <c r="BVG78"/>
      <c r="BVH78"/>
      <c r="BVI78"/>
      <c r="BVJ78"/>
      <c r="BVK78"/>
      <c r="BVL78"/>
      <c r="BVM78"/>
      <c r="BVN78"/>
      <c r="BVO78"/>
      <c r="BVP78"/>
      <c r="BVQ78"/>
      <c r="BVR78"/>
      <c r="BVS78"/>
      <c r="BVT78"/>
      <c r="BVU78"/>
      <c r="BVV78"/>
      <c r="BVW78"/>
      <c r="BVX78"/>
      <c r="BVY78"/>
      <c r="BVZ78"/>
      <c r="BWA78"/>
      <c r="BWB78"/>
      <c r="BWC78"/>
      <c r="BWD78"/>
      <c r="BWE78"/>
      <c r="BWF78"/>
      <c r="BWG78"/>
      <c r="BWH78"/>
      <c r="BWI78"/>
      <c r="BWJ78"/>
      <c r="BWK78"/>
      <c r="BWL78"/>
      <c r="BWM78"/>
      <c r="BWN78"/>
      <c r="BWO78"/>
      <c r="BWP78"/>
      <c r="BWQ78"/>
      <c r="BWR78"/>
      <c r="BWS78"/>
      <c r="BWT78"/>
      <c r="BWU78"/>
      <c r="BWV78"/>
      <c r="BWW78"/>
      <c r="BWX78"/>
      <c r="BWY78"/>
      <c r="BWZ78"/>
      <c r="BXA78"/>
      <c r="BXB78"/>
      <c r="BXC78"/>
      <c r="BXD78"/>
      <c r="BXE78"/>
    </row>
    <row r="79" spans="1:1981" s="4" customFormat="1" ht="15.75" thickBot="1" x14ac:dyDescent="0.3">
      <c r="A79"/>
      <c r="B79" s="201" t="s">
        <v>87</v>
      </c>
      <c r="C79" s="202"/>
      <c r="D79" s="36">
        <f>D31</f>
        <v>7000</v>
      </c>
      <c r="E79" s="85" t="s">
        <v>34</v>
      </c>
      <c r="F79" s="86" t="s">
        <v>37</v>
      </c>
      <c r="G79" s="86" t="s">
        <v>37</v>
      </c>
      <c r="H79" s="87" t="s">
        <v>37</v>
      </c>
      <c r="I79" s="39" t="s">
        <v>37</v>
      </c>
      <c r="J79" s="42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  <c r="AMR79"/>
      <c r="AMS79"/>
      <c r="AMT79"/>
      <c r="AMU79"/>
      <c r="AMV79"/>
      <c r="AMW79"/>
      <c r="AMX79"/>
      <c r="AMY79"/>
      <c r="AMZ79"/>
      <c r="ANA79"/>
      <c r="ANB79"/>
      <c r="ANC79"/>
      <c r="AND79"/>
      <c r="ANE79"/>
      <c r="ANF79"/>
      <c r="ANG79"/>
      <c r="ANH79"/>
      <c r="ANI79"/>
      <c r="ANJ79"/>
      <c r="ANK79"/>
      <c r="ANL79"/>
      <c r="ANM79"/>
      <c r="ANN79"/>
      <c r="ANO79"/>
      <c r="ANP79"/>
      <c r="ANQ79"/>
      <c r="ANR79"/>
      <c r="ANS79"/>
      <c r="ANT79"/>
      <c r="ANU79"/>
      <c r="ANV79"/>
      <c r="ANW79"/>
      <c r="ANX79"/>
      <c r="ANY79"/>
      <c r="ANZ79"/>
      <c r="AOA79"/>
      <c r="AOB79"/>
      <c r="AOC79"/>
      <c r="AOD79"/>
      <c r="AOE79"/>
      <c r="AOF79"/>
      <c r="AOG79"/>
      <c r="AOH79"/>
      <c r="AOI79"/>
      <c r="AOJ79"/>
      <c r="AOK79"/>
      <c r="AOL79"/>
      <c r="AOM79"/>
      <c r="AON79"/>
      <c r="AOO79"/>
      <c r="AOP79"/>
      <c r="AOQ79"/>
      <c r="AOR79"/>
      <c r="AOS79"/>
      <c r="AOT79"/>
      <c r="AOU79"/>
      <c r="AOV79"/>
      <c r="AOW79"/>
      <c r="AOX79"/>
      <c r="AOY79"/>
      <c r="AOZ79"/>
      <c r="APA79"/>
      <c r="APB79"/>
      <c r="APC79"/>
      <c r="APD79"/>
      <c r="APE79"/>
      <c r="APF79"/>
      <c r="APG79"/>
      <c r="APH79"/>
      <c r="API79"/>
      <c r="APJ79"/>
      <c r="APK79"/>
      <c r="APL79"/>
      <c r="APM79"/>
      <c r="APN79"/>
      <c r="APO79"/>
      <c r="APP79"/>
      <c r="APQ79"/>
      <c r="APR79"/>
      <c r="APS79"/>
      <c r="APT79"/>
      <c r="APU79"/>
      <c r="APV79"/>
      <c r="APW79"/>
      <c r="APX79"/>
      <c r="APY79"/>
      <c r="APZ79"/>
      <c r="AQA79"/>
      <c r="AQB79"/>
      <c r="AQC79"/>
      <c r="AQD79"/>
      <c r="AQE79"/>
      <c r="AQF79"/>
      <c r="AQG79"/>
      <c r="AQH79"/>
      <c r="AQI79"/>
      <c r="AQJ79"/>
      <c r="AQK79"/>
      <c r="AQL79"/>
      <c r="AQM79"/>
      <c r="AQN79"/>
      <c r="AQO79"/>
      <c r="AQP79"/>
      <c r="AQQ79"/>
      <c r="AQR79"/>
      <c r="AQS79"/>
      <c r="AQT79"/>
      <c r="AQU79"/>
      <c r="AQV79"/>
      <c r="AQW79"/>
      <c r="AQX79"/>
      <c r="AQY79"/>
      <c r="AQZ79"/>
      <c r="ARA79"/>
      <c r="ARB79"/>
      <c r="ARC79"/>
      <c r="ARD79"/>
      <c r="ARE79"/>
      <c r="ARF79"/>
      <c r="ARG79"/>
      <c r="ARH79"/>
      <c r="ARI79"/>
      <c r="ARJ79"/>
      <c r="ARK79"/>
      <c r="ARL79"/>
      <c r="ARM79"/>
      <c r="ARN79"/>
      <c r="ARO79"/>
      <c r="ARP79"/>
      <c r="ARQ79"/>
      <c r="ARR79"/>
      <c r="ARS79"/>
      <c r="ART79"/>
      <c r="ARU79"/>
      <c r="ARV79"/>
      <c r="ARW79"/>
      <c r="ARX79"/>
      <c r="ARY79"/>
      <c r="ARZ79"/>
      <c r="ASA79"/>
      <c r="ASB79"/>
      <c r="ASC79"/>
      <c r="ASD79"/>
      <c r="ASE79"/>
      <c r="ASF79"/>
      <c r="ASG79"/>
      <c r="ASH79"/>
      <c r="ASI79"/>
      <c r="ASJ79"/>
      <c r="ASK79"/>
      <c r="ASL79"/>
      <c r="ASM79"/>
      <c r="ASN79"/>
      <c r="ASO79"/>
      <c r="ASP79"/>
      <c r="ASQ79"/>
      <c r="ASR79"/>
      <c r="ASS79"/>
      <c r="AST79"/>
      <c r="ASU79"/>
      <c r="ASV79"/>
      <c r="ASW79"/>
      <c r="ASX79"/>
      <c r="ASY79"/>
      <c r="ASZ79"/>
      <c r="ATA79"/>
      <c r="ATB79"/>
      <c r="ATC79"/>
      <c r="ATD79"/>
      <c r="ATE79"/>
      <c r="ATF79"/>
      <c r="ATG79"/>
      <c r="ATH79"/>
      <c r="ATI79"/>
      <c r="ATJ79"/>
      <c r="ATK79"/>
      <c r="ATL79"/>
      <c r="ATM79"/>
      <c r="ATN79"/>
      <c r="ATO79"/>
      <c r="ATP79"/>
      <c r="ATQ79"/>
      <c r="ATR79"/>
      <c r="ATS79"/>
      <c r="ATT79"/>
      <c r="ATU79"/>
      <c r="ATV79"/>
      <c r="ATW79"/>
      <c r="ATX79"/>
      <c r="ATY79"/>
      <c r="ATZ79"/>
      <c r="AUA79"/>
      <c r="AUB79"/>
      <c r="AUC79"/>
      <c r="AUD79"/>
      <c r="AUE79"/>
      <c r="AUF79"/>
      <c r="AUG79"/>
      <c r="AUH79"/>
      <c r="AUI79"/>
      <c r="AUJ79"/>
      <c r="AUK79"/>
      <c r="AUL79"/>
      <c r="AUM79"/>
      <c r="AUN79"/>
      <c r="AUO79"/>
      <c r="AUP79"/>
      <c r="AUQ79"/>
      <c r="AUR79"/>
      <c r="AUS79"/>
      <c r="AUT79"/>
      <c r="AUU79"/>
      <c r="AUV79"/>
      <c r="AUW79"/>
      <c r="AUX79"/>
      <c r="AUY79"/>
      <c r="AUZ79"/>
      <c r="AVA79"/>
      <c r="AVB79"/>
      <c r="AVC79"/>
      <c r="AVD79"/>
      <c r="AVE79"/>
      <c r="AVF79"/>
      <c r="AVG79"/>
      <c r="AVH79"/>
      <c r="AVI79"/>
      <c r="AVJ79"/>
      <c r="AVK79"/>
      <c r="AVL79"/>
      <c r="AVM79"/>
      <c r="AVN79"/>
      <c r="AVO79"/>
      <c r="AVP79"/>
      <c r="AVQ79"/>
      <c r="AVR79"/>
      <c r="AVS79"/>
      <c r="AVT79"/>
      <c r="AVU79"/>
      <c r="AVV79"/>
      <c r="AVW79"/>
      <c r="AVX79"/>
      <c r="AVY79"/>
      <c r="AVZ79"/>
      <c r="AWA79"/>
      <c r="AWB79"/>
      <c r="AWC79"/>
      <c r="AWD79"/>
      <c r="AWE79"/>
      <c r="AWF79"/>
      <c r="AWG79"/>
      <c r="AWH79"/>
      <c r="AWI79"/>
      <c r="AWJ79"/>
      <c r="AWK79"/>
      <c r="AWL79"/>
      <c r="AWM79"/>
      <c r="AWN79"/>
      <c r="AWO79"/>
      <c r="AWP79"/>
      <c r="AWQ79"/>
      <c r="AWR79"/>
      <c r="AWS79"/>
      <c r="AWT79"/>
      <c r="AWU79"/>
      <c r="AWV79"/>
      <c r="AWW79"/>
      <c r="AWX79"/>
      <c r="AWY79"/>
      <c r="AWZ79"/>
      <c r="AXA79"/>
      <c r="AXB79"/>
      <c r="AXC79"/>
      <c r="AXD79"/>
      <c r="AXE79"/>
      <c r="AXF79"/>
      <c r="AXG79"/>
      <c r="AXH79"/>
      <c r="AXI79"/>
      <c r="AXJ79"/>
      <c r="AXK79"/>
      <c r="AXL79"/>
      <c r="AXM79"/>
      <c r="AXN79"/>
      <c r="AXO79"/>
      <c r="AXP79"/>
      <c r="AXQ79"/>
      <c r="AXR79"/>
      <c r="AXS79"/>
      <c r="AXT79"/>
      <c r="AXU79"/>
      <c r="AXV79"/>
      <c r="AXW79"/>
      <c r="AXX79"/>
      <c r="AXY79"/>
      <c r="AXZ79"/>
      <c r="AYA79"/>
      <c r="AYB79"/>
      <c r="AYC79"/>
      <c r="AYD79"/>
      <c r="AYE79"/>
      <c r="AYF79"/>
      <c r="AYG79"/>
      <c r="AYH79"/>
      <c r="AYI79"/>
      <c r="AYJ79"/>
      <c r="AYK79"/>
      <c r="AYL79"/>
      <c r="AYM79"/>
      <c r="AYN79"/>
      <c r="AYO79"/>
      <c r="AYP79"/>
      <c r="AYQ79"/>
      <c r="AYR79"/>
      <c r="AYS79"/>
      <c r="AYT79"/>
      <c r="AYU79"/>
      <c r="AYV79"/>
      <c r="AYW79"/>
      <c r="AYX79"/>
      <c r="AYY79"/>
      <c r="AYZ79"/>
      <c r="AZA79"/>
      <c r="AZB79"/>
      <c r="AZC79"/>
      <c r="AZD79"/>
      <c r="AZE79"/>
      <c r="AZF79"/>
      <c r="AZG79"/>
      <c r="AZH79"/>
      <c r="AZI79"/>
      <c r="AZJ79"/>
      <c r="AZK79"/>
      <c r="AZL79"/>
      <c r="AZM79"/>
      <c r="AZN79"/>
      <c r="AZO79"/>
      <c r="AZP79"/>
      <c r="AZQ79"/>
      <c r="AZR79"/>
      <c r="AZS79"/>
      <c r="AZT79"/>
      <c r="AZU79"/>
      <c r="AZV79"/>
      <c r="AZW79"/>
      <c r="AZX79"/>
      <c r="AZY79"/>
      <c r="AZZ79"/>
      <c r="BAA79"/>
      <c r="BAB79"/>
      <c r="BAC79"/>
      <c r="BAD79"/>
      <c r="BAE79"/>
      <c r="BAF79"/>
      <c r="BAG79"/>
      <c r="BAH79"/>
      <c r="BAI79"/>
      <c r="BAJ79"/>
      <c r="BAK79"/>
      <c r="BAL79"/>
      <c r="BAM79"/>
      <c r="BAN79"/>
      <c r="BAO79"/>
      <c r="BAP79"/>
      <c r="BAQ79"/>
      <c r="BAR79"/>
      <c r="BAS79"/>
      <c r="BAT79"/>
      <c r="BAU79"/>
      <c r="BAV79"/>
      <c r="BAW79"/>
      <c r="BAX79"/>
      <c r="BAY79"/>
      <c r="BAZ79"/>
      <c r="BBA79"/>
      <c r="BBB79"/>
      <c r="BBC79"/>
      <c r="BBD79"/>
      <c r="BBE79"/>
      <c r="BBF79"/>
      <c r="BBG79"/>
      <c r="BBH79"/>
      <c r="BBI79"/>
      <c r="BBJ79"/>
      <c r="BBK79"/>
      <c r="BBL79"/>
      <c r="BBM79"/>
      <c r="BBN79"/>
      <c r="BBO79"/>
      <c r="BBP79"/>
      <c r="BBQ79"/>
      <c r="BBR79"/>
      <c r="BBS79"/>
      <c r="BBT79"/>
      <c r="BBU79"/>
      <c r="BBV79"/>
      <c r="BBW79"/>
      <c r="BBX79"/>
      <c r="BBY79"/>
      <c r="BBZ79"/>
      <c r="BCA79"/>
      <c r="BCB79"/>
      <c r="BCC79"/>
      <c r="BCD79"/>
      <c r="BCE79"/>
      <c r="BCF79"/>
      <c r="BCG79"/>
      <c r="BCH79"/>
      <c r="BCI79"/>
      <c r="BCJ79"/>
      <c r="BCK79"/>
      <c r="BCL79"/>
      <c r="BCM79"/>
      <c r="BCN79"/>
      <c r="BCO79"/>
      <c r="BCP79"/>
      <c r="BCQ79"/>
      <c r="BCR79"/>
      <c r="BCS79"/>
      <c r="BCT79"/>
      <c r="BCU79"/>
      <c r="BCV79"/>
      <c r="BCW79"/>
      <c r="BCX79"/>
      <c r="BCY79"/>
      <c r="BCZ79"/>
      <c r="BDA79"/>
      <c r="BDB79"/>
      <c r="BDC79"/>
      <c r="BDD79"/>
      <c r="BDE79"/>
      <c r="BDF79"/>
      <c r="BDG79"/>
      <c r="BDH79"/>
      <c r="BDI79"/>
      <c r="BDJ79"/>
      <c r="BDK79"/>
      <c r="BDL79"/>
      <c r="BDM79"/>
      <c r="BDN79"/>
      <c r="BDO79"/>
      <c r="BDP79"/>
      <c r="BDQ79"/>
      <c r="BDR79"/>
      <c r="BDS79"/>
      <c r="BDT79"/>
      <c r="BDU79"/>
      <c r="BDV79"/>
      <c r="BDW79"/>
      <c r="BDX79"/>
      <c r="BDY79"/>
      <c r="BDZ79"/>
      <c r="BEA79"/>
      <c r="BEB79"/>
      <c r="BEC79"/>
      <c r="BED79"/>
      <c r="BEE79"/>
      <c r="BEF79"/>
      <c r="BEG79"/>
      <c r="BEH79"/>
      <c r="BEI79"/>
      <c r="BEJ79"/>
      <c r="BEK79"/>
      <c r="BEL79"/>
      <c r="BEM79"/>
      <c r="BEN79"/>
      <c r="BEO79"/>
      <c r="BEP79"/>
      <c r="BEQ79"/>
      <c r="BER79"/>
      <c r="BES79"/>
      <c r="BET79"/>
      <c r="BEU79"/>
      <c r="BEV79"/>
      <c r="BEW79"/>
      <c r="BEX79"/>
      <c r="BEY79"/>
      <c r="BEZ79"/>
      <c r="BFA79"/>
      <c r="BFB79"/>
      <c r="BFC79"/>
      <c r="BFD79"/>
      <c r="BFE79"/>
      <c r="BFF79"/>
      <c r="BFG79"/>
      <c r="BFH79"/>
      <c r="BFI79"/>
      <c r="BFJ79"/>
      <c r="BFK79"/>
      <c r="BFL79"/>
      <c r="BFM79"/>
      <c r="BFN79"/>
      <c r="BFO79"/>
      <c r="BFP79"/>
      <c r="BFQ79"/>
      <c r="BFR79"/>
      <c r="BFS79"/>
      <c r="BFT79"/>
      <c r="BFU79"/>
      <c r="BFV79"/>
      <c r="BFW79"/>
      <c r="BFX79"/>
      <c r="BFY79"/>
      <c r="BFZ79"/>
      <c r="BGA79"/>
      <c r="BGB79"/>
      <c r="BGC79"/>
      <c r="BGD79"/>
      <c r="BGE79"/>
      <c r="BGF79"/>
      <c r="BGG79"/>
      <c r="BGH79"/>
      <c r="BGI79"/>
      <c r="BGJ79"/>
      <c r="BGK79"/>
      <c r="BGL79"/>
      <c r="BGM79"/>
      <c r="BGN79"/>
      <c r="BGO79"/>
      <c r="BGP79"/>
      <c r="BGQ79"/>
      <c r="BGR79"/>
      <c r="BGS79"/>
      <c r="BGT79"/>
      <c r="BGU79"/>
      <c r="BGV79"/>
      <c r="BGW79"/>
      <c r="BGX79"/>
      <c r="BGY79"/>
      <c r="BGZ79"/>
      <c r="BHA79"/>
      <c r="BHB79"/>
      <c r="BHC79"/>
      <c r="BHD79"/>
      <c r="BHE79"/>
      <c r="BHF79"/>
      <c r="BHG79"/>
      <c r="BHH79"/>
      <c r="BHI79"/>
      <c r="BHJ79"/>
      <c r="BHK79"/>
      <c r="BHL79"/>
      <c r="BHM79"/>
      <c r="BHN79"/>
      <c r="BHO79"/>
      <c r="BHP79"/>
      <c r="BHQ79"/>
      <c r="BHR79"/>
      <c r="BHS79"/>
      <c r="BHT79"/>
      <c r="BHU79"/>
      <c r="BHV79"/>
      <c r="BHW79"/>
      <c r="BHX79"/>
      <c r="BHY79"/>
      <c r="BHZ79"/>
      <c r="BIA79"/>
      <c r="BIB79"/>
      <c r="BIC79"/>
      <c r="BID79"/>
      <c r="BIE79"/>
      <c r="BIF79"/>
      <c r="BIG79"/>
      <c r="BIH79"/>
      <c r="BII79"/>
      <c r="BIJ79"/>
      <c r="BIK79"/>
      <c r="BIL79"/>
      <c r="BIM79"/>
      <c r="BIN79"/>
      <c r="BIO79"/>
      <c r="BIP79"/>
      <c r="BIQ79"/>
      <c r="BIR79"/>
      <c r="BIS79"/>
      <c r="BIT79"/>
      <c r="BIU79"/>
      <c r="BIV79"/>
      <c r="BIW79"/>
      <c r="BIX79"/>
      <c r="BIY79"/>
      <c r="BIZ79"/>
      <c r="BJA79"/>
      <c r="BJB79"/>
      <c r="BJC79"/>
      <c r="BJD79"/>
      <c r="BJE79"/>
      <c r="BJF79"/>
      <c r="BJG79"/>
      <c r="BJH79"/>
      <c r="BJI79"/>
      <c r="BJJ79"/>
      <c r="BJK79"/>
      <c r="BJL79"/>
      <c r="BJM79"/>
      <c r="BJN79"/>
      <c r="BJO79"/>
      <c r="BJP79"/>
      <c r="BJQ79"/>
      <c r="BJR79"/>
      <c r="BJS79"/>
      <c r="BJT79"/>
      <c r="BJU79"/>
      <c r="BJV79"/>
      <c r="BJW79"/>
      <c r="BJX79"/>
      <c r="BJY79"/>
      <c r="BJZ79"/>
      <c r="BKA79"/>
      <c r="BKB79"/>
      <c r="BKC79"/>
      <c r="BKD79"/>
      <c r="BKE79"/>
      <c r="BKF79"/>
      <c r="BKG79"/>
      <c r="BKH79"/>
      <c r="BKI79"/>
      <c r="BKJ79"/>
      <c r="BKK79"/>
      <c r="BKL79"/>
      <c r="BKM79"/>
      <c r="BKN79"/>
      <c r="BKO79"/>
      <c r="BKP79"/>
      <c r="BKQ79"/>
      <c r="BKR79"/>
      <c r="BKS79"/>
      <c r="BKT79"/>
      <c r="BKU79"/>
      <c r="BKV79"/>
      <c r="BKW79"/>
      <c r="BKX79"/>
      <c r="BKY79"/>
      <c r="BKZ79"/>
      <c r="BLA79"/>
      <c r="BLB79"/>
      <c r="BLC79"/>
      <c r="BLD79"/>
      <c r="BLE79"/>
      <c r="BLF79"/>
      <c r="BLG79"/>
      <c r="BLH79"/>
      <c r="BLI79"/>
      <c r="BLJ79"/>
      <c r="BLK79"/>
      <c r="BLL79"/>
      <c r="BLM79"/>
      <c r="BLN79"/>
      <c r="BLO79"/>
      <c r="BLP79"/>
      <c r="BLQ79"/>
      <c r="BLR79"/>
      <c r="BLS79"/>
      <c r="BLT79"/>
      <c r="BLU79"/>
      <c r="BLV79"/>
      <c r="BLW79"/>
      <c r="BLX79"/>
      <c r="BLY79"/>
      <c r="BLZ79"/>
      <c r="BMA79"/>
      <c r="BMB79"/>
      <c r="BMC79"/>
      <c r="BMD79"/>
      <c r="BME79"/>
      <c r="BMF79"/>
      <c r="BMG79"/>
      <c r="BMH79"/>
      <c r="BMI79"/>
      <c r="BMJ79"/>
      <c r="BMK79"/>
      <c r="BML79"/>
      <c r="BMM79"/>
      <c r="BMN79"/>
      <c r="BMO79"/>
      <c r="BMP79"/>
      <c r="BMQ79"/>
      <c r="BMR79"/>
      <c r="BMS79"/>
      <c r="BMT79"/>
      <c r="BMU79"/>
      <c r="BMV79"/>
      <c r="BMW79"/>
      <c r="BMX79"/>
      <c r="BMY79"/>
      <c r="BMZ79"/>
      <c r="BNA79"/>
      <c r="BNB79"/>
      <c r="BNC79"/>
      <c r="BND79"/>
      <c r="BNE79"/>
      <c r="BNF79"/>
      <c r="BNG79"/>
      <c r="BNH79"/>
      <c r="BNI79"/>
      <c r="BNJ79"/>
      <c r="BNK79"/>
      <c r="BNL79"/>
      <c r="BNM79"/>
      <c r="BNN79"/>
      <c r="BNO79"/>
      <c r="BNP79"/>
      <c r="BNQ79"/>
      <c r="BNR79"/>
      <c r="BNS79"/>
      <c r="BNT79"/>
      <c r="BNU79"/>
      <c r="BNV79"/>
      <c r="BNW79"/>
      <c r="BNX79"/>
      <c r="BNY79"/>
      <c r="BNZ79"/>
      <c r="BOA79"/>
      <c r="BOB79"/>
      <c r="BOC79"/>
      <c r="BOD79"/>
      <c r="BOE79"/>
      <c r="BOF79"/>
      <c r="BOG79"/>
      <c r="BOH79"/>
      <c r="BOI79"/>
      <c r="BOJ79"/>
      <c r="BOK79"/>
      <c r="BOL79"/>
      <c r="BOM79"/>
      <c r="BON79"/>
      <c r="BOO79"/>
      <c r="BOP79"/>
      <c r="BOQ79"/>
      <c r="BOR79"/>
      <c r="BOS79"/>
      <c r="BOT79"/>
      <c r="BOU79"/>
      <c r="BOV79"/>
      <c r="BOW79"/>
      <c r="BOX79"/>
      <c r="BOY79"/>
      <c r="BOZ79"/>
      <c r="BPA79"/>
      <c r="BPB79"/>
      <c r="BPC79"/>
      <c r="BPD79"/>
      <c r="BPE79"/>
      <c r="BPF79"/>
      <c r="BPG79"/>
      <c r="BPH79"/>
      <c r="BPI79"/>
      <c r="BPJ79"/>
      <c r="BPK79"/>
      <c r="BPL79"/>
      <c r="BPM79"/>
      <c r="BPN79"/>
      <c r="BPO79"/>
      <c r="BPP79"/>
      <c r="BPQ79"/>
      <c r="BPR79"/>
      <c r="BPS79"/>
      <c r="BPT79"/>
      <c r="BPU79"/>
      <c r="BPV79"/>
      <c r="BPW79"/>
      <c r="BPX79"/>
      <c r="BPY79"/>
      <c r="BPZ79"/>
      <c r="BQA79"/>
      <c r="BQB79"/>
      <c r="BQC79"/>
      <c r="BQD79"/>
      <c r="BQE79"/>
      <c r="BQF79"/>
      <c r="BQG79"/>
      <c r="BQH79"/>
      <c r="BQI79"/>
      <c r="BQJ79"/>
      <c r="BQK79"/>
      <c r="BQL79"/>
      <c r="BQM79"/>
      <c r="BQN79"/>
      <c r="BQO79"/>
      <c r="BQP79"/>
      <c r="BQQ79"/>
      <c r="BQR79"/>
      <c r="BQS79"/>
      <c r="BQT79"/>
      <c r="BQU79"/>
      <c r="BQV79"/>
      <c r="BQW79"/>
      <c r="BQX79"/>
      <c r="BQY79"/>
      <c r="BQZ79"/>
      <c r="BRA79"/>
      <c r="BRB79"/>
      <c r="BRC79"/>
      <c r="BRD79"/>
      <c r="BRE79"/>
      <c r="BRF79"/>
      <c r="BRG79"/>
      <c r="BRH79"/>
      <c r="BRI79"/>
      <c r="BRJ79"/>
      <c r="BRK79"/>
      <c r="BRL79"/>
      <c r="BRM79"/>
      <c r="BRN79"/>
      <c r="BRO79"/>
      <c r="BRP79"/>
      <c r="BRQ79"/>
      <c r="BRR79"/>
      <c r="BRS79"/>
      <c r="BRT79"/>
      <c r="BRU79"/>
      <c r="BRV79"/>
      <c r="BRW79"/>
      <c r="BRX79"/>
      <c r="BRY79"/>
      <c r="BRZ79"/>
      <c r="BSA79"/>
      <c r="BSB79"/>
      <c r="BSC79"/>
      <c r="BSD79"/>
      <c r="BSE79"/>
      <c r="BSF79"/>
      <c r="BSG79"/>
      <c r="BSH79"/>
      <c r="BSI79"/>
      <c r="BSJ79"/>
      <c r="BSK79"/>
      <c r="BSL79"/>
      <c r="BSM79"/>
      <c r="BSN79"/>
      <c r="BSO79"/>
      <c r="BSP79"/>
      <c r="BSQ79"/>
      <c r="BSR79"/>
      <c r="BSS79"/>
      <c r="BST79"/>
      <c r="BSU79"/>
      <c r="BSV79"/>
      <c r="BSW79"/>
      <c r="BSX79"/>
      <c r="BSY79"/>
      <c r="BSZ79"/>
      <c r="BTA79"/>
      <c r="BTB79"/>
      <c r="BTC79"/>
      <c r="BTD79"/>
      <c r="BTE79"/>
      <c r="BTF79"/>
      <c r="BTG79"/>
      <c r="BTH79"/>
      <c r="BTI79"/>
      <c r="BTJ79"/>
      <c r="BTK79"/>
      <c r="BTL79"/>
      <c r="BTM79"/>
      <c r="BTN79"/>
      <c r="BTO79"/>
      <c r="BTP79"/>
      <c r="BTQ79"/>
      <c r="BTR79"/>
      <c r="BTS79"/>
      <c r="BTT79"/>
      <c r="BTU79"/>
      <c r="BTV79"/>
      <c r="BTW79"/>
      <c r="BTX79"/>
      <c r="BTY79"/>
      <c r="BTZ79"/>
      <c r="BUA79"/>
      <c r="BUB79"/>
      <c r="BUC79"/>
      <c r="BUD79"/>
      <c r="BUE79"/>
      <c r="BUF79"/>
      <c r="BUG79"/>
      <c r="BUH79"/>
      <c r="BUI79"/>
      <c r="BUJ79"/>
      <c r="BUK79"/>
      <c r="BUL79"/>
      <c r="BUM79"/>
      <c r="BUN79"/>
      <c r="BUO79"/>
      <c r="BUP79"/>
      <c r="BUQ79"/>
      <c r="BUR79"/>
      <c r="BUS79"/>
      <c r="BUT79"/>
      <c r="BUU79"/>
      <c r="BUV79"/>
      <c r="BUW79"/>
      <c r="BUX79"/>
      <c r="BUY79"/>
      <c r="BUZ79"/>
      <c r="BVA79"/>
      <c r="BVB79"/>
      <c r="BVC79"/>
      <c r="BVD79"/>
      <c r="BVE79"/>
      <c r="BVF79"/>
      <c r="BVG79"/>
      <c r="BVH79"/>
      <c r="BVI79"/>
      <c r="BVJ79"/>
      <c r="BVK79"/>
      <c r="BVL79"/>
      <c r="BVM79"/>
      <c r="BVN79"/>
      <c r="BVO79"/>
      <c r="BVP79"/>
      <c r="BVQ79"/>
      <c r="BVR79"/>
      <c r="BVS79"/>
      <c r="BVT79"/>
      <c r="BVU79"/>
      <c r="BVV79"/>
      <c r="BVW79"/>
      <c r="BVX79"/>
      <c r="BVY79"/>
      <c r="BVZ79"/>
      <c r="BWA79"/>
      <c r="BWB79"/>
      <c r="BWC79"/>
      <c r="BWD79"/>
      <c r="BWE79"/>
      <c r="BWF79"/>
      <c r="BWG79"/>
      <c r="BWH79"/>
      <c r="BWI79"/>
      <c r="BWJ79"/>
      <c r="BWK79"/>
      <c r="BWL79"/>
      <c r="BWM79"/>
      <c r="BWN79"/>
      <c r="BWO79"/>
      <c r="BWP79"/>
      <c r="BWQ79"/>
      <c r="BWR79"/>
      <c r="BWS79"/>
      <c r="BWT79"/>
      <c r="BWU79"/>
      <c r="BWV79"/>
      <c r="BWW79"/>
      <c r="BWX79"/>
      <c r="BWY79"/>
      <c r="BWZ79"/>
      <c r="BXA79"/>
      <c r="BXB79"/>
      <c r="BXC79"/>
      <c r="BXD79"/>
      <c r="BXE79"/>
    </row>
    <row r="80" spans="1:1981" s="4" customFormat="1" ht="15.75" thickBot="1" x14ac:dyDescent="0.3">
      <c r="A80"/>
      <c r="B80" s="201" t="s">
        <v>38</v>
      </c>
      <c r="C80" s="202"/>
      <c r="D80" s="36">
        <v>1</v>
      </c>
      <c r="E80" s="85" t="s">
        <v>11</v>
      </c>
      <c r="F80" s="88" t="s">
        <v>40</v>
      </c>
      <c r="G80" s="86" t="s">
        <v>41</v>
      </c>
      <c r="H80" s="87" t="s">
        <v>37</v>
      </c>
      <c r="I80" s="39" t="s">
        <v>14</v>
      </c>
      <c r="J80" s="42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</row>
    <row r="81" spans="1:1981" x14ac:dyDescent="0.25">
      <c r="B81" s="231" t="s">
        <v>198</v>
      </c>
      <c r="C81" s="89" t="s">
        <v>199</v>
      </c>
      <c r="D81" s="19">
        <v>2</v>
      </c>
      <c r="E81" s="90" t="s">
        <v>11</v>
      </c>
      <c r="F81" s="91" t="s">
        <v>200</v>
      </c>
      <c r="G81" s="46" t="s">
        <v>36</v>
      </c>
      <c r="H81" s="92" t="s">
        <v>37</v>
      </c>
      <c r="I81" s="93" t="s">
        <v>14</v>
      </c>
      <c r="J81" s="94" t="s">
        <v>201</v>
      </c>
      <c r="K81" s="29"/>
      <c r="L81" s="29"/>
      <c r="M81" s="29"/>
      <c r="N81" s="29"/>
    </row>
    <row r="82" spans="1:1981" ht="18" thickBot="1" x14ac:dyDescent="0.3">
      <c r="B82" s="232"/>
      <c r="C82" s="95" t="s">
        <v>202</v>
      </c>
      <c r="D82" s="96" t="s">
        <v>387</v>
      </c>
      <c r="E82" s="97" t="s">
        <v>203</v>
      </c>
      <c r="F82" s="98" t="s">
        <v>204</v>
      </c>
      <c r="G82" s="53" t="s">
        <v>13</v>
      </c>
      <c r="H82" s="99" t="s">
        <v>14</v>
      </c>
      <c r="I82" s="100" t="s">
        <v>14</v>
      </c>
      <c r="J82" s="101" t="s">
        <v>205</v>
      </c>
      <c r="K82" s="29"/>
      <c r="L82" s="29"/>
      <c r="M82" s="29"/>
      <c r="N82" s="29"/>
    </row>
    <row r="83" spans="1:1981" ht="15.75" thickBot="1" x14ac:dyDescent="0.3">
      <c r="B83" s="187" t="s">
        <v>206</v>
      </c>
      <c r="C83" s="188"/>
      <c r="D83" s="188"/>
      <c r="E83" s="188"/>
      <c r="F83" s="188"/>
      <c r="G83" s="188"/>
      <c r="H83" s="188"/>
      <c r="I83" s="188"/>
      <c r="J83" s="189"/>
    </row>
    <row r="84" spans="1:1981" ht="15" customHeight="1" thickBot="1" x14ac:dyDescent="0.3">
      <c r="B84" s="190" t="s">
        <v>207</v>
      </c>
      <c r="C84" s="191"/>
      <c r="D84" s="102">
        <f>D31*0.89</f>
        <v>6230</v>
      </c>
      <c r="E84" s="103" t="s">
        <v>34</v>
      </c>
      <c r="F84" s="104" t="s">
        <v>208</v>
      </c>
      <c r="G84" s="105" t="s">
        <v>41</v>
      </c>
      <c r="H84" s="105" t="s">
        <v>37</v>
      </c>
      <c r="I84" s="66" t="s">
        <v>14</v>
      </c>
      <c r="J84" s="106" t="s">
        <v>209</v>
      </c>
    </row>
    <row r="85" spans="1:1981" ht="18.75" thickBot="1" x14ac:dyDescent="0.3">
      <c r="B85" s="199" t="s">
        <v>210</v>
      </c>
      <c r="C85" s="200"/>
      <c r="D85" s="107">
        <f>(44/12)*(((D31-D84)*0.9*0.22)-(0.0034*((D31-D84)*0.9*0.22))-(0.0224*((D31-D84)*0.9*0.22)))</f>
        <v>544.59728399999995</v>
      </c>
      <c r="E85" s="85" t="s">
        <v>34</v>
      </c>
      <c r="F85" s="67" t="s">
        <v>211</v>
      </c>
      <c r="G85" s="39" t="s">
        <v>41</v>
      </c>
      <c r="H85" s="39" t="s">
        <v>37</v>
      </c>
      <c r="I85" s="39" t="s">
        <v>37</v>
      </c>
      <c r="J85" s="39"/>
    </row>
    <row r="86" spans="1:1981" ht="18.75" thickBot="1" x14ac:dyDescent="0.3">
      <c r="B86" s="199" t="s">
        <v>212</v>
      </c>
      <c r="C86" s="200"/>
      <c r="D86" s="108" t="s">
        <v>388</v>
      </c>
      <c r="E86" s="85" t="s">
        <v>34</v>
      </c>
      <c r="F86" s="67" t="s">
        <v>213</v>
      </c>
      <c r="G86" s="39" t="s">
        <v>41</v>
      </c>
      <c r="H86" s="39" t="s">
        <v>37</v>
      </c>
      <c r="I86" s="39" t="s">
        <v>37</v>
      </c>
      <c r="J86" s="39"/>
    </row>
    <row r="87" spans="1:1981" ht="15.75" thickBot="1" x14ac:dyDescent="0.3">
      <c r="B87" s="199" t="s">
        <v>214</v>
      </c>
      <c r="C87" s="200"/>
      <c r="D87" s="108" t="s">
        <v>389</v>
      </c>
      <c r="E87" s="85" t="s">
        <v>34</v>
      </c>
      <c r="F87" s="67" t="s">
        <v>215</v>
      </c>
      <c r="G87" s="39" t="s">
        <v>41</v>
      </c>
      <c r="H87" s="39" t="s">
        <v>37</v>
      </c>
      <c r="I87" s="39" t="s">
        <v>37</v>
      </c>
      <c r="J87" s="39"/>
    </row>
    <row r="88" spans="1:1981" ht="18.75" thickBot="1" x14ac:dyDescent="0.3">
      <c r="B88" s="199" t="s">
        <v>216</v>
      </c>
      <c r="C88" s="200"/>
      <c r="D88" s="109" t="s">
        <v>390</v>
      </c>
      <c r="E88" s="85" t="s">
        <v>34</v>
      </c>
      <c r="F88" s="67" t="s">
        <v>92</v>
      </c>
      <c r="G88" s="39" t="s">
        <v>41</v>
      </c>
      <c r="H88" s="39" t="s">
        <v>37</v>
      </c>
      <c r="I88" s="39" t="s">
        <v>37</v>
      </c>
      <c r="J88" s="39"/>
    </row>
    <row r="89" spans="1:1981" ht="18.75" thickBot="1" x14ac:dyDescent="0.3">
      <c r="B89" s="199" t="s">
        <v>217</v>
      </c>
      <c r="C89" s="200"/>
      <c r="D89" s="110" t="s">
        <v>391</v>
      </c>
      <c r="E89" s="85" t="s">
        <v>34</v>
      </c>
      <c r="F89" s="67" t="s">
        <v>95</v>
      </c>
      <c r="G89" s="39" t="s">
        <v>41</v>
      </c>
      <c r="H89" s="39" t="s">
        <v>37</v>
      </c>
      <c r="I89" s="39" t="s">
        <v>37</v>
      </c>
      <c r="J89" s="39"/>
    </row>
    <row r="90" spans="1:1981" ht="18.75" thickBot="1" x14ac:dyDescent="0.3">
      <c r="B90" s="199" t="s">
        <v>218</v>
      </c>
      <c r="C90" s="200"/>
      <c r="D90" s="111" t="s">
        <v>392</v>
      </c>
      <c r="E90" s="85" t="s">
        <v>34</v>
      </c>
      <c r="F90" s="67" t="s">
        <v>95</v>
      </c>
      <c r="G90" s="39" t="s">
        <v>41</v>
      </c>
      <c r="H90" s="39" t="s">
        <v>37</v>
      </c>
      <c r="I90" s="39" t="s">
        <v>37</v>
      </c>
      <c r="J90" s="39"/>
    </row>
    <row r="91" spans="1:1981" s="10" customFormat="1" ht="4.5" customHeight="1" thickBot="1" x14ac:dyDescent="0.3">
      <c r="B91" s="112"/>
      <c r="C91" s="112"/>
      <c r="D91" s="113"/>
      <c r="E91" s="114"/>
      <c r="F91" s="115"/>
      <c r="G91" s="12"/>
      <c r="H91" s="12"/>
      <c r="I91" s="12"/>
      <c r="J91" s="12"/>
      <c r="K91" s="116"/>
      <c r="L91" s="117"/>
    </row>
    <row r="92" spans="1:1981" ht="19.5" thickBot="1" x14ac:dyDescent="0.3">
      <c r="B92" s="203" t="s">
        <v>219</v>
      </c>
      <c r="C92" s="214"/>
      <c r="D92" s="14" t="s">
        <v>1</v>
      </c>
      <c r="E92" s="15" t="s">
        <v>2</v>
      </c>
      <c r="F92" s="16" t="s">
        <v>195</v>
      </c>
      <c r="G92" s="17" t="s">
        <v>4</v>
      </c>
      <c r="H92" s="16" t="s">
        <v>196</v>
      </c>
      <c r="I92" s="17" t="s">
        <v>197</v>
      </c>
      <c r="J92" s="15" t="s">
        <v>7</v>
      </c>
    </row>
    <row r="93" spans="1:1981" ht="15.75" thickBot="1" x14ac:dyDescent="0.3">
      <c r="B93" s="205" t="s">
        <v>8</v>
      </c>
      <c r="C93" s="206"/>
      <c r="D93" s="206"/>
      <c r="E93" s="206"/>
      <c r="F93" s="227"/>
      <c r="G93" s="227"/>
      <c r="H93" s="227"/>
      <c r="I93" s="227"/>
      <c r="J93" s="228"/>
    </row>
    <row r="94" spans="1:1981" ht="15.75" thickBot="1" x14ac:dyDescent="0.3">
      <c r="B94" s="201" t="s">
        <v>207</v>
      </c>
      <c r="C94" s="202"/>
      <c r="D94" s="118">
        <f>D84</f>
        <v>6230</v>
      </c>
      <c r="E94" s="119" t="s">
        <v>34</v>
      </c>
      <c r="F94" s="39" t="s">
        <v>37</v>
      </c>
      <c r="G94" s="39" t="s">
        <v>37</v>
      </c>
      <c r="H94" s="39" t="s">
        <v>37</v>
      </c>
      <c r="I94" s="39" t="s">
        <v>37</v>
      </c>
      <c r="J94" s="69"/>
    </row>
    <row r="95" spans="1:1981" s="4" customFormat="1" ht="15.75" thickBot="1" x14ac:dyDescent="0.3">
      <c r="A95"/>
      <c r="B95" s="201" t="s">
        <v>220</v>
      </c>
      <c r="C95" s="202"/>
      <c r="D95" s="118">
        <f>0.116*D84</f>
        <v>722.68000000000006</v>
      </c>
      <c r="E95" s="119" t="s">
        <v>221</v>
      </c>
      <c r="F95" s="65" t="s">
        <v>222</v>
      </c>
      <c r="G95" s="39" t="s">
        <v>13</v>
      </c>
      <c r="H95" s="39" t="s">
        <v>94</v>
      </c>
      <c r="I95" s="39" t="s">
        <v>14</v>
      </c>
      <c r="J95" s="69" t="s">
        <v>223</v>
      </c>
      <c r="L95" s="43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  <c r="AMK95"/>
      <c r="AML95"/>
      <c r="AMM95"/>
      <c r="AMN95"/>
      <c r="AMO95"/>
      <c r="AMP95"/>
      <c r="AMQ95"/>
      <c r="AMR95"/>
      <c r="AMS95"/>
      <c r="AMT95"/>
      <c r="AMU95"/>
      <c r="AMV95"/>
      <c r="AMW95"/>
      <c r="AMX95"/>
      <c r="AMY95"/>
      <c r="AMZ95"/>
      <c r="ANA95"/>
      <c r="ANB95"/>
      <c r="ANC95"/>
      <c r="AND95"/>
      <c r="ANE95"/>
      <c r="ANF95"/>
      <c r="ANG95"/>
      <c r="ANH95"/>
      <c r="ANI95"/>
      <c r="ANJ95"/>
      <c r="ANK95"/>
      <c r="ANL95"/>
      <c r="ANM95"/>
      <c r="ANN95"/>
      <c r="ANO95"/>
      <c r="ANP95"/>
      <c r="ANQ95"/>
      <c r="ANR95"/>
      <c r="ANS95"/>
      <c r="ANT95"/>
      <c r="ANU95"/>
      <c r="ANV95"/>
      <c r="ANW95"/>
      <c r="ANX95"/>
      <c r="ANY95"/>
      <c r="ANZ95"/>
      <c r="AOA95"/>
      <c r="AOB95"/>
      <c r="AOC95"/>
      <c r="AOD95"/>
      <c r="AOE95"/>
      <c r="AOF95"/>
      <c r="AOG95"/>
      <c r="AOH95"/>
      <c r="AOI95"/>
      <c r="AOJ95"/>
      <c r="AOK95"/>
      <c r="AOL95"/>
      <c r="AOM95"/>
      <c r="AON95"/>
      <c r="AOO95"/>
      <c r="AOP95"/>
      <c r="AOQ95"/>
      <c r="AOR95"/>
      <c r="AOS95"/>
      <c r="AOT95"/>
      <c r="AOU95"/>
      <c r="AOV95"/>
      <c r="AOW95"/>
      <c r="AOX95"/>
      <c r="AOY95"/>
      <c r="AOZ95"/>
      <c r="APA95"/>
      <c r="APB95"/>
      <c r="APC95"/>
      <c r="APD95"/>
      <c r="APE95"/>
      <c r="APF95"/>
      <c r="APG95"/>
      <c r="APH95"/>
      <c r="API95"/>
      <c r="APJ95"/>
      <c r="APK95"/>
      <c r="APL95"/>
      <c r="APM95"/>
      <c r="APN95"/>
      <c r="APO95"/>
      <c r="APP95"/>
      <c r="APQ95"/>
      <c r="APR95"/>
      <c r="APS95"/>
      <c r="APT95"/>
      <c r="APU95"/>
      <c r="APV95"/>
      <c r="APW95"/>
      <c r="APX95"/>
      <c r="APY95"/>
      <c r="APZ95"/>
      <c r="AQA95"/>
      <c r="AQB95"/>
      <c r="AQC95"/>
      <c r="AQD95"/>
      <c r="AQE95"/>
      <c r="AQF95"/>
      <c r="AQG95"/>
      <c r="AQH95"/>
      <c r="AQI95"/>
      <c r="AQJ95"/>
      <c r="AQK95"/>
      <c r="AQL95"/>
      <c r="AQM95"/>
      <c r="AQN95"/>
      <c r="AQO95"/>
      <c r="AQP95"/>
      <c r="AQQ95"/>
      <c r="AQR95"/>
      <c r="AQS95"/>
      <c r="AQT95"/>
      <c r="AQU95"/>
      <c r="AQV95"/>
      <c r="AQW95"/>
      <c r="AQX95"/>
      <c r="AQY95"/>
      <c r="AQZ95"/>
      <c r="ARA95"/>
      <c r="ARB95"/>
      <c r="ARC95"/>
      <c r="ARD95"/>
      <c r="ARE95"/>
      <c r="ARF95"/>
      <c r="ARG95"/>
      <c r="ARH95"/>
      <c r="ARI95"/>
      <c r="ARJ95"/>
      <c r="ARK95"/>
      <c r="ARL95"/>
      <c r="ARM95"/>
      <c r="ARN95"/>
      <c r="ARO95"/>
      <c r="ARP95"/>
      <c r="ARQ95"/>
      <c r="ARR95"/>
      <c r="ARS95"/>
      <c r="ART95"/>
      <c r="ARU95"/>
      <c r="ARV95"/>
      <c r="ARW95"/>
      <c r="ARX95"/>
      <c r="ARY95"/>
      <c r="ARZ95"/>
      <c r="ASA95"/>
      <c r="ASB95"/>
      <c r="ASC95"/>
      <c r="ASD95"/>
      <c r="ASE95"/>
      <c r="ASF95"/>
      <c r="ASG95"/>
      <c r="ASH95"/>
      <c r="ASI95"/>
      <c r="ASJ95"/>
      <c r="ASK95"/>
      <c r="ASL95"/>
      <c r="ASM95"/>
      <c r="ASN95"/>
      <c r="ASO95"/>
      <c r="ASP95"/>
      <c r="ASQ95"/>
      <c r="ASR95"/>
      <c r="ASS95"/>
      <c r="AST95"/>
      <c r="ASU95"/>
      <c r="ASV95"/>
      <c r="ASW95"/>
      <c r="ASX95"/>
      <c r="ASY95"/>
      <c r="ASZ95"/>
      <c r="ATA95"/>
      <c r="ATB95"/>
      <c r="ATC95"/>
      <c r="ATD95"/>
      <c r="ATE95"/>
      <c r="ATF95"/>
      <c r="ATG95"/>
      <c r="ATH95"/>
      <c r="ATI95"/>
      <c r="ATJ95"/>
      <c r="ATK95"/>
      <c r="ATL95"/>
      <c r="ATM95"/>
      <c r="ATN95"/>
      <c r="ATO95"/>
      <c r="ATP95"/>
      <c r="ATQ95"/>
      <c r="ATR95"/>
      <c r="ATS95"/>
      <c r="ATT95"/>
      <c r="ATU95"/>
      <c r="ATV95"/>
      <c r="ATW95"/>
      <c r="ATX95"/>
      <c r="ATY95"/>
      <c r="ATZ95"/>
      <c r="AUA95"/>
      <c r="AUB95"/>
      <c r="AUC95"/>
      <c r="AUD95"/>
      <c r="AUE95"/>
      <c r="AUF95"/>
      <c r="AUG95"/>
      <c r="AUH95"/>
      <c r="AUI95"/>
      <c r="AUJ95"/>
      <c r="AUK95"/>
      <c r="AUL95"/>
      <c r="AUM95"/>
      <c r="AUN95"/>
      <c r="AUO95"/>
      <c r="AUP95"/>
      <c r="AUQ95"/>
      <c r="AUR95"/>
      <c r="AUS95"/>
      <c r="AUT95"/>
      <c r="AUU95"/>
      <c r="AUV95"/>
      <c r="AUW95"/>
      <c r="AUX95"/>
      <c r="AUY95"/>
      <c r="AUZ95"/>
      <c r="AVA95"/>
      <c r="AVB95"/>
      <c r="AVC95"/>
      <c r="AVD95"/>
      <c r="AVE95"/>
      <c r="AVF95"/>
      <c r="AVG95"/>
      <c r="AVH95"/>
      <c r="AVI95"/>
      <c r="AVJ95"/>
      <c r="AVK95"/>
      <c r="AVL95"/>
      <c r="AVM95"/>
      <c r="AVN95"/>
      <c r="AVO95"/>
      <c r="AVP95"/>
      <c r="AVQ95"/>
      <c r="AVR95"/>
      <c r="AVS95"/>
      <c r="AVT95"/>
      <c r="AVU95"/>
      <c r="AVV95"/>
      <c r="AVW95"/>
      <c r="AVX95"/>
      <c r="AVY95"/>
      <c r="AVZ95"/>
      <c r="AWA95"/>
      <c r="AWB95"/>
      <c r="AWC95"/>
      <c r="AWD95"/>
      <c r="AWE95"/>
      <c r="AWF95"/>
      <c r="AWG95"/>
      <c r="AWH95"/>
      <c r="AWI95"/>
      <c r="AWJ95"/>
      <c r="AWK95"/>
      <c r="AWL95"/>
      <c r="AWM95"/>
      <c r="AWN95"/>
      <c r="AWO95"/>
      <c r="AWP95"/>
      <c r="AWQ95"/>
      <c r="AWR95"/>
      <c r="AWS95"/>
      <c r="AWT95"/>
      <c r="AWU95"/>
      <c r="AWV95"/>
      <c r="AWW95"/>
      <c r="AWX95"/>
      <c r="AWY95"/>
      <c r="AWZ95"/>
      <c r="AXA95"/>
      <c r="AXB95"/>
      <c r="AXC95"/>
      <c r="AXD95"/>
      <c r="AXE95"/>
      <c r="AXF95"/>
      <c r="AXG95"/>
      <c r="AXH95"/>
      <c r="AXI95"/>
      <c r="AXJ95"/>
      <c r="AXK95"/>
      <c r="AXL95"/>
      <c r="AXM95"/>
      <c r="AXN95"/>
      <c r="AXO95"/>
      <c r="AXP95"/>
      <c r="AXQ95"/>
      <c r="AXR95"/>
      <c r="AXS95"/>
      <c r="AXT95"/>
      <c r="AXU95"/>
      <c r="AXV95"/>
      <c r="AXW95"/>
      <c r="AXX95"/>
      <c r="AXY95"/>
      <c r="AXZ95"/>
      <c r="AYA95"/>
      <c r="AYB95"/>
      <c r="AYC95"/>
      <c r="AYD95"/>
      <c r="AYE95"/>
      <c r="AYF95"/>
      <c r="AYG95"/>
      <c r="AYH95"/>
      <c r="AYI95"/>
      <c r="AYJ95"/>
      <c r="AYK95"/>
      <c r="AYL95"/>
      <c r="AYM95"/>
      <c r="AYN95"/>
      <c r="AYO95"/>
      <c r="AYP95"/>
      <c r="AYQ95"/>
      <c r="AYR95"/>
      <c r="AYS95"/>
      <c r="AYT95"/>
      <c r="AYU95"/>
      <c r="AYV95"/>
      <c r="AYW95"/>
      <c r="AYX95"/>
      <c r="AYY95"/>
      <c r="AYZ95"/>
      <c r="AZA95"/>
      <c r="AZB95"/>
      <c r="AZC95"/>
      <c r="AZD95"/>
      <c r="AZE95"/>
      <c r="AZF95"/>
      <c r="AZG95"/>
      <c r="AZH95"/>
      <c r="AZI95"/>
      <c r="AZJ95"/>
      <c r="AZK95"/>
      <c r="AZL95"/>
      <c r="AZM95"/>
      <c r="AZN95"/>
      <c r="AZO95"/>
      <c r="AZP95"/>
      <c r="AZQ95"/>
      <c r="AZR95"/>
      <c r="AZS95"/>
      <c r="AZT95"/>
      <c r="AZU95"/>
      <c r="AZV95"/>
      <c r="AZW95"/>
      <c r="AZX95"/>
      <c r="AZY95"/>
      <c r="AZZ95"/>
      <c r="BAA95"/>
      <c r="BAB95"/>
      <c r="BAC95"/>
      <c r="BAD95"/>
      <c r="BAE95"/>
      <c r="BAF95"/>
      <c r="BAG95"/>
      <c r="BAH95"/>
      <c r="BAI95"/>
      <c r="BAJ95"/>
      <c r="BAK95"/>
      <c r="BAL95"/>
      <c r="BAM95"/>
      <c r="BAN95"/>
      <c r="BAO95"/>
      <c r="BAP95"/>
      <c r="BAQ95"/>
      <c r="BAR95"/>
      <c r="BAS95"/>
      <c r="BAT95"/>
      <c r="BAU95"/>
      <c r="BAV95"/>
      <c r="BAW95"/>
      <c r="BAX95"/>
      <c r="BAY95"/>
      <c r="BAZ95"/>
      <c r="BBA95"/>
      <c r="BBB95"/>
      <c r="BBC95"/>
      <c r="BBD95"/>
      <c r="BBE95"/>
      <c r="BBF95"/>
      <c r="BBG95"/>
      <c r="BBH95"/>
      <c r="BBI95"/>
      <c r="BBJ95"/>
      <c r="BBK95"/>
      <c r="BBL95"/>
      <c r="BBM95"/>
      <c r="BBN95"/>
      <c r="BBO95"/>
      <c r="BBP95"/>
      <c r="BBQ95"/>
      <c r="BBR95"/>
      <c r="BBS95"/>
      <c r="BBT95"/>
      <c r="BBU95"/>
      <c r="BBV95"/>
      <c r="BBW95"/>
      <c r="BBX95"/>
      <c r="BBY95"/>
      <c r="BBZ95"/>
      <c r="BCA95"/>
      <c r="BCB95"/>
      <c r="BCC95"/>
      <c r="BCD95"/>
      <c r="BCE95"/>
      <c r="BCF95"/>
      <c r="BCG95"/>
      <c r="BCH95"/>
      <c r="BCI95"/>
      <c r="BCJ95"/>
      <c r="BCK95"/>
      <c r="BCL95"/>
      <c r="BCM95"/>
      <c r="BCN95"/>
      <c r="BCO95"/>
      <c r="BCP95"/>
      <c r="BCQ95"/>
      <c r="BCR95"/>
      <c r="BCS95"/>
      <c r="BCT95"/>
      <c r="BCU95"/>
      <c r="BCV95"/>
      <c r="BCW95"/>
      <c r="BCX95"/>
      <c r="BCY95"/>
      <c r="BCZ95"/>
      <c r="BDA95"/>
      <c r="BDB95"/>
      <c r="BDC95"/>
      <c r="BDD95"/>
      <c r="BDE95"/>
      <c r="BDF95"/>
      <c r="BDG95"/>
      <c r="BDH95"/>
      <c r="BDI95"/>
      <c r="BDJ95"/>
      <c r="BDK95"/>
      <c r="BDL95"/>
      <c r="BDM95"/>
      <c r="BDN95"/>
      <c r="BDO95"/>
      <c r="BDP95"/>
      <c r="BDQ95"/>
      <c r="BDR95"/>
      <c r="BDS95"/>
      <c r="BDT95"/>
      <c r="BDU95"/>
      <c r="BDV95"/>
      <c r="BDW95"/>
      <c r="BDX95"/>
      <c r="BDY95"/>
      <c r="BDZ95"/>
      <c r="BEA95"/>
      <c r="BEB95"/>
      <c r="BEC95"/>
      <c r="BED95"/>
      <c r="BEE95"/>
      <c r="BEF95"/>
      <c r="BEG95"/>
      <c r="BEH95"/>
      <c r="BEI95"/>
      <c r="BEJ95"/>
      <c r="BEK95"/>
      <c r="BEL95"/>
      <c r="BEM95"/>
      <c r="BEN95"/>
      <c r="BEO95"/>
      <c r="BEP95"/>
      <c r="BEQ95"/>
      <c r="BER95"/>
      <c r="BES95"/>
      <c r="BET95"/>
      <c r="BEU95"/>
      <c r="BEV95"/>
      <c r="BEW95"/>
      <c r="BEX95"/>
      <c r="BEY95"/>
      <c r="BEZ95"/>
      <c r="BFA95"/>
      <c r="BFB95"/>
      <c r="BFC95"/>
      <c r="BFD95"/>
      <c r="BFE95"/>
      <c r="BFF95"/>
      <c r="BFG95"/>
      <c r="BFH95"/>
      <c r="BFI95"/>
      <c r="BFJ95"/>
      <c r="BFK95"/>
      <c r="BFL95"/>
      <c r="BFM95"/>
      <c r="BFN95"/>
      <c r="BFO95"/>
      <c r="BFP95"/>
      <c r="BFQ95"/>
      <c r="BFR95"/>
      <c r="BFS95"/>
      <c r="BFT95"/>
      <c r="BFU95"/>
      <c r="BFV95"/>
      <c r="BFW95"/>
      <c r="BFX95"/>
      <c r="BFY95"/>
      <c r="BFZ95"/>
      <c r="BGA95"/>
      <c r="BGB95"/>
      <c r="BGC95"/>
      <c r="BGD95"/>
      <c r="BGE95"/>
      <c r="BGF95"/>
      <c r="BGG95"/>
      <c r="BGH95"/>
      <c r="BGI95"/>
      <c r="BGJ95"/>
      <c r="BGK95"/>
      <c r="BGL95"/>
      <c r="BGM95"/>
      <c r="BGN95"/>
      <c r="BGO95"/>
      <c r="BGP95"/>
      <c r="BGQ95"/>
      <c r="BGR95"/>
      <c r="BGS95"/>
      <c r="BGT95"/>
      <c r="BGU95"/>
      <c r="BGV95"/>
      <c r="BGW95"/>
      <c r="BGX95"/>
      <c r="BGY95"/>
      <c r="BGZ95"/>
      <c r="BHA95"/>
      <c r="BHB95"/>
      <c r="BHC95"/>
      <c r="BHD95"/>
      <c r="BHE95"/>
      <c r="BHF95"/>
      <c r="BHG95"/>
      <c r="BHH95"/>
      <c r="BHI95"/>
      <c r="BHJ95"/>
      <c r="BHK95"/>
      <c r="BHL95"/>
      <c r="BHM95"/>
      <c r="BHN95"/>
      <c r="BHO95"/>
      <c r="BHP95"/>
      <c r="BHQ95"/>
      <c r="BHR95"/>
      <c r="BHS95"/>
      <c r="BHT95"/>
      <c r="BHU95"/>
      <c r="BHV95"/>
      <c r="BHW95"/>
      <c r="BHX95"/>
      <c r="BHY95"/>
      <c r="BHZ95"/>
      <c r="BIA95"/>
      <c r="BIB95"/>
      <c r="BIC95"/>
      <c r="BID95"/>
      <c r="BIE95"/>
      <c r="BIF95"/>
      <c r="BIG95"/>
      <c r="BIH95"/>
      <c r="BII95"/>
      <c r="BIJ95"/>
      <c r="BIK95"/>
      <c r="BIL95"/>
      <c r="BIM95"/>
      <c r="BIN95"/>
      <c r="BIO95"/>
      <c r="BIP95"/>
      <c r="BIQ95"/>
      <c r="BIR95"/>
      <c r="BIS95"/>
      <c r="BIT95"/>
      <c r="BIU95"/>
      <c r="BIV95"/>
      <c r="BIW95"/>
      <c r="BIX95"/>
      <c r="BIY95"/>
      <c r="BIZ95"/>
      <c r="BJA95"/>
      <c r="BJB95"/>
      <c r="BJC95"/>
      <c r="BJD95"/>
      <c r="BJE95"/>
      <c r="BJF95"/>
      <c r="BJG95"/>
      <c r="BJH95"/>
      <c r="BJI95"/>
      <c r="BJJ95"/>
      <c r="BJK95"/>
      <c r="BJL95"/>
      <c r="BJM95"/>
      <c r="BJN95"/>
      <c r="BJO95"/>
      <c r="BJP95"/>
      <c r="BJQ95"/>
      <c r="BJR95"/>
      <c r="BJS95"/>
      <c r="BJT95"/>
      <c r="BJU95"/>
      <c r="BJV95"/>
      <c r="BJW95"/>
      <c r="BJX95"/>
      <c r="BJY95"/>
      <c r="BJZ95"/>
      <c r="BKA95"/>
      <c r="BKB95"/>
      <c r="BKC95"/>
      <c r="BKD95"/>
      <c r="BKE95"/>
      <c r="BKF95"/>
      <c r="BKG95"/>
      <c r="BKH95"/>
      <c r="BKI95"/>
      <c r="BKJ95"/>
      <c r="BKK95"/>
      <c r="BKL95"/>
      <c r="BKM95"/>
      <c r="BKN95"/>
      <c r="BKO95"/>
      <c r="BKP95"/>
      <c r="BKQ95"/>
      <c r="BKR95"/>
      <c r="BKS95"/>
      <c r="BKT95"/>
      <c r="BKU95"/>
      <c r="BKV95"/>
      <c r="BKW95"/>
      <c r="BKX95"/>
      <c r="BKY95"/>
      <c r="BKZ95"/>
      <c r="BLA95"/>
      <c r="BLB95"/>
      <c r="BLC95"/>
      <c r="BLD95"/>
      <c r="BLE95"/>
      <c r="BLF95"/>
      <c r="BLG95"/>
      <c r="BLH95"/>
      <c r="BLI95"/>
      <c r="BLJ95"/>
      <c r="BLK95"/>
      <c r="BLL95"/>
      <c r="BLM95"/>
      <c r="BLN95"/>
      <c r="BLO95"/>
      <c r="BLP95"/>
      <c r="BLQ95"/>
      <c r="BLR95"/>
      <c r="BLS95"/>
      <c r="BLT95"/>
      <c r="BLU95"/>
      <c r="BLV95"/>
      <c r="BLW95"/>
      <c r="BLX95"/>
      <c r="BLY95"/>
      <c r="BLZ95"/>
      <c r="BMA95"/>
      <c r="BMB95"/>
      <c r="BMC95"/>
      <c r="BMD95"/>
      <c r="BME95"/>
      <c r="BMF95"/>
      <c r="BMG95"/>
      <c r="BMH95"/>
      <c r="BMI95"/>
      <c r="BMJ95"/>
      <c r="BMK95"/>
      <c r="BML95"/>
      <c r="BMM95"/>
      <c r="BMN95"/>
      <c r="BMO95"/>
      <c r="BMP95"/>
      <c r="BMQ95"/>
      <c r="BMR95"/>
      <c r="BMS95"/>
      <c r="BMT95"/>
      <c r="BMU95"/>
      <c r="BMV95"/>
      <c r="BMW95"/>
      <c r="BMX95"/>
      <c r="BMY95"/>
      <c r="BMZ95"/>
      <c r="BNA95"/>
      <c r="BNB95"/>
      <c r="BNC95"/>
      <c r="BND95"/>
      <c r="BNE95"/>
      <c r="BNF95"/>
      <c r="BNG95"/>
      <c r="BNH95"/>
      <c r="BNI95"/>
      <c r="BNJ95"/>
      <c r="BNK95"/>
      <c r="BNL95"/>
      <c r="BNM95"/>
      <c r="BNN95"/>
      <c r="BNO95"/>
      <c r="BNP95"/>
      <c r="BNQ95"/>
      <c r="BNR95"/>
      <c r="BNS95"/>
      <c r="BNT95"/>
      <c r="BNU95"/>
      <c r="BNV95"/>
      <c r="BNW95"/>
      <c r="BNX95"/>
      <c r="BNY95"/>
      <c r="BNZ95"/>
      <c r="BOA95"/>
      <c r="BOB95"/>
      <c r="BOC95"/>
      <c r="BOD95"/>
      <c r="BOE95"/>
      <c r="BOF95"/>
      <c r="BOG95"/>
      <c r="BOH95"/>
      <c r="BOI95"/>
      <c r="BOJ95"/>
      <c r="BOK95"/>
      <c r="BOL95"/>
      <c r="BOM95"/>
      <c r="BON95"/>
      <c r="BOO95"/>
      <c r="BOP95"/>
      <c r="BOQ95"/>
      <c r="BOR95"/>
      <c r="BOS95"/>
      <c r="BOT95"/>
      <c r="BOU95"/>
      <c r="BOV95"/>
      <c r="BOW95"/>
      <c r="BOX95"/>
      <c r="BOY95"/>
      <c r="BOZ95"/>
      <c r="BPA95"/>
      <c r="BPB95"/>
      <c r="BPC95"/>
      <c r="BPD95"/>
      <c r="BPE95"/>
      <c r="BPF95"/>
      <c r="BPG95"/>
      <c r="BPH95"/>
      <c r="BPI95"/>
      <c r="BPJ95"/>
      <c r="BPK95"/>
      <c r="BPL95"/>
      <c r="BPM95"/>
      <c r="BPN95"/>
      <c r="BPO95"/>
      <c r="BPP95"/>
      <c r="BPQ95"/>
      <c r="BPR95"/>
      <c r="BPS95"/>
      <c r="BPT95"/>
      <c r="BPU95"/>
      <c r="BPV95"/>
      <c r="BPW95"/>
      <c r="BPX95"/>
      <c r="BPY95"/>
      <c r="BPZ95"/>
      <c r="BQA95"/>
      <c r="BQB95"/>
      <c r="BQC95"/>
      <c r="BQD95"/>
      <c r="BQE95"/>
      <c r="BQF95"/>
      <c r="BQG95"/>
      <c r="BQH95"/>
      <c r="BQI95"/>
      <c r="BQJ95"/>
      <c r="BQK95"/>
      <c r="BQL95"/>
      <c r="BQM95"/>
      <c r="BQN95"/>
      <c r="BQO95"/>
      <c r="BQP95"/>
      <c r="BQQ95"/>
      <c r="BQR95"/>
      <c r="BQS95"/>
      <c r="BQT95"/>
      <c r="BQU95"/>
      <c r="BQV95"/>
      <c r="BQW95"/>
      <c r="BQX95"/>
      <c r="BQY95"/>
      <c r="BQZ95"/>
      <c r="BRA95"/>
      <c r="BRB95"/>
      <c r="BRC95"/>
      <c r="BRD95"/>
      <c r="BRE95"/>
      <c r="BRF95"/>
      <c r="BRG95"/>
      <c r="BRH95"/>
      <c r="BRI95"/>
      <c r="BRJ95"/>
      <c r="BRK95"/>
      <c r="BRL95"/>
      <c r="BRM95"/>
      <c r="BRN95"/>
      <c r="BRO95"/>
      <c r="BRP95"/>
      <c r="BRQ95"/>
      <c r="BRR95"/>
      <c r="BRS95"/>
      <c r="BRT95"/>
      <c r="BRU95"/>
      <c r="BRV95"/>
      <c r="BRW95"/>
      <c r="BRX95"/>
      <c r="BRY95"/>
      <c r="BRZ95"/>
      <c r="BSA95"/>
      <c r="BSB95"/>
      <c r="BSC95"/>
      <c r="BSD95"/>
      <c r="BSE95"/>
      <c r="BSF95"/>
      <c r="BSG95"/>
      <c r="BSH95"/>
      <c r="BSI95"/>
      <c r="BSJ95"/>
      <c r="BSK95"/>
      <c r="BSL95"/>
      <c r="BSM95"/>
      <c r="BSN95"/>
      <c r="BSO95"/>
      <c r="BSP95"/>
      <c r="BSQ95"/>
      <c r="BSR95"/>
      <c r="BSS95"/>
      <c r="BST95"/>
      <c r="BSU95"/>
      <c r="BSV95"/>
      <c r="BSW95"/>
      <c r="BSX95"/>
      <c r="BSY95"/>
      <c r="BSZ95"/>
      <c r="BTA95"/>
      <c r="BTB95"/>
      <c r="BTC95"/>
      <c r="BTD95"/>
      <c r="BTE95"/>
      <c r="BTF95"/>
      <c r="BTG95"/>
      <c r="BTH95"/>
      <c r="BTI95"/>
      <c r="BTJ95"/>
      <c r="BTK95"/>
      <c r="BTL95"/>
      <c r="BTM95"/>
      <c r="BTN95"/>
      <c r="BTO95"/>
      <c r="BTP95"/>
      <c r="BTQ95"/>
      <c r="BTR95"/>
      <c r="BTS95"/>
      <c r="BTT95"/>
      <c r="BTU95"/>
      <c r="BTV95"/>
      <c r="BTW95"/>
      <c r="BTX95"/>
      <c r="BTY95"/>
      <c r="BTZ95"/>
      <c r="BUA95"/>
      <c r="BUB95"/>
      <c r="BUC95"/>
      <c r="BUD95"/>
      <c r="BUE95"/>
      <c r="BUF95"/>
      <c r="BUG95"/>
      <c r="BUH95"/>
      <c r="BUI95"/>
      <c r="BUJ95"/>
      <c r="BUK95"/>
      <c r="BUL95"/>
      <c r="BUM95"/>
      <c r="BUN95"/>
      <c r="BUO95"/>
      <c r="BUP95"/>
      <c r="BUQ95"/>
      <c r="BUR95"/>
      <c r="BUS95"/>
      <c r="BUT95"/>
      <c r="BUU95"/>
      <c r="BUV95"/>
      <c r="BUW95"/>
      <c r="BUX95"/>
      <c r="BUY95"/>
      <c r="BUZ95"/>
      <c r="BVA95"/>
      <c r="BVB95"/>
      <c r="BVC95"/>
      <c r="BVD95"/>
      <c r="BVE95"/>
      <c r="BVF95"/>
      <c r="BVG95"/>
      <c r="BVH95"/>
      <c r="BVI95"/>
      <c r="BVJ95"/>
      <c r="BVK95"/>
      <c r="BVL95"/>
      <c r="BVM95"/>
      <c r="BVN95"/>
      <c r="BVO95"/>
      <c r="BVP95"/>
      <c r="BVQ95"/>
      <c r="BVR95"/>
      <c r="BVS95"/>
      <c r="BVT95"/>
      <c r="BVU95"/>
      <c r="BVV95"/>
      <c r="BVW95"/>
      <c r="BVX95"/>
      <c r="BVY95"/>
      <c r="BVZ95"/>
      <c r="BWA95"/>
      <c r="BWB95"/>
      <c r="BWC95"/>
      <c r="BWD95"/>
      <c r="BWE95"/>
      <c r="BWF95"/>
      <c r="BWG95"/>
      <c r="BWH95"/>
      <c r="BWI95"/>
      <c r="BWJ95"/>
      <c r="BWK95"/>
      <c r="BWL95"/>
      <c r="BWM95"/>
      <c r="BWN95"/>
      <c r="BWO95"/>
      <c r="BWP95"/>
      <c r="BWQ95"/>
      <c r="BWR95"/>
      <c r="BWS95"/>
      <c r="BWT95"/>
      <c r="BWU95"/>
      <c r="BWV95"/>
      <c r="BWW95"/>
      <c r="BWX95"/>
      <c r="BWY95"/>
      <c r="BWZ95"/>
      <c r="BXA95"/>
      <c r="BXB95"/>
      <c r="BXC95"/>
      <c r="BXD95"/>
      <c r="BXE95"/>
    </row>
    <row r="96" spans="1:1981" s="4" customFormat="1" ht="15.75" thickBot="1" x14ac:dyDescent="0.3">
      <c r="A96"/>
      <c r="B96" s="194" t="s">
        <v>224</v>
      </c>
      <c r="C96" s="195"/>
      <c r="D96" s="120">
        <f>(D84/1000)*40</f>
        <v>249.20000000000002</v>
      </c>
      <c r="E96" s="121" t="s">
        <v>225</v>
      </c>
      <c r="F96" s="88" t="s">
        <v>226</v>
      </c>
      <c r="G96" s="39" t="s">
        <v>13</v>
      </c>
      <c r="H96" s="39" t="s">
        <v>94</v>
      </c>
      <c r="I96" s="39" t="s">
        <v>94</v>
      </c>
      <c r="J96" s="69" t="s">
        <v>227</v>
      </c>
      <c r="L96" s="43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  <c r="BCO96"/>
      <c r="BCP96"/>
      <c r="BCQ96"/>
      <c r="BCR96"/>
      <c r="BCS96"/>
      <c r="BCT96"/>
      <c r="BCU96"/>
      <c r="BCV96"/>
      <c r="BCW96"/>
      <c r="BCX96"/>
      <c r="BCY96"/>
      <c r="BCZ96"/>
      <c r="BDA96"/>
      <c r="BDB96"/>
      <c r="BDC96"/>
      <c r="BDD96"/>
      <c r="BDE96"/>
      <c r="BDF96"/>
      <c r="BDG96"/>
      <c r="BDH96"/>
      <c r="BDI96"/>
      <c r="BDJ96"/>
      <c r="BDK96"/>
      <c r="BDL96"/>
      <c r="BDM96"/>
      <c r="BDN96"/>
      <c r="BDO96"/>
      <c r="BDP96"/>
      <c r="BDQ96"/>
      <c r="BDR96"/>
      <c r="BDS96"/>
      <c r="BDT96"/>
      <c r="BDU96"/>
      <c r="BDV96"/>
      <c r="BDW96"/>
      <c r="BDX96"/>
      <c r="BDY96"/>
      <c r="BDZ96"/>
      <c r="BEA96"/>
      <c r="BEB96"/>
      <c r="BEC96"/>
      <c r="BED96"/>
      <c r="BEE96"/>
      <c r="BEF96"/>
      <c r="BEG96"/>
      <c r="BEH96"/>
      <c r="BEI96"/>
      <c r="BEJ96"/>
      <c r="BEK96"/>
      <c r="BEL96"/>
      <c r="BEM96"/>
      <c r="BEN96"/>
      <c r="BEO96"/>
      <c r="BEP96"/>
      <c r="BEQ96"/>
      <c r="BER96"/>
      <c r="BES96"/>
      <c r="BET96"/>
      <c r="BEU96"/>
      <c r="BEV96"/>
      <c r="BEW96"/>
      <c r="BEX96"/>
      <c r="BEY96"/>
      <c r="BEZ96"/>
      <c r="BFA96"/>
      <c r="BFB96"/>
      <c r="BFC96"/>
      <c r="BFD96"/>
      <c r="BFE96"/>
      <c r="BFF96"/>
      <c r="BFG96"/>
      <c r="BFH96"/>
      <c r="BFI96"/>
      <c r="BFJ96"/>
      <c r="BFK96"/>
      <c r="BFL96"/>
      <c r="BFM96"/>
      <c r="BFN96"/>
      <c r="BFO96"/>
      <c r="BFP96"/>
      <c r="BFQ96"/>
      <c r="BFR96"/>
      <c r="BFS96"/>
      <c r="BFT96"/>
      <c r="BFU96"/>
      <c r="BFV96"/>
      <c r="BFW96"/>
      <c r="BFX96"/>
      <c r="BFY96"/>
      <c r="BFZ96"/>
      <c r="BGA96"/>
      <c r="BGB96"/>
      <c r="BGC96"/>
      <c r="BGD96"/>
      <c r="BGE96"/>
      <c r="BGF96"/>
      <c r="BGG96"/>
      <c r="BGH96"/>
      <c r="BGI96"/>
      <c r="BGJ96"/>
      <c r="BGK96"/>
      <c r="BGL96"/>
      <c r="BGM96"/>
      <c r="BGN96"/>
      <c r="BGO96"/>
      <c r="BGP96"/>
      <c r="BGQ96"/>
      <c r="BGR96"/>
      <c r="BGS96"/>
      <c r="BGT96"/>
      <c r="BGU96"/>
      <c r="BGV96"/>
      <c r="BGW96"/>
      <c r="BGX96"/>
      <c r="BGY96"/>
      <c r="BGZ96"/>
      <c r="BHA96"/>
      <c r="BHB96"/>
      <c r="BHC96"/>
      <c r="BHD96"/>
      <c r="BHE96"/>
      <c r="BHF96"/>
      <c r="BHG96"/>
      <c r="BHH96"/>
      <c r="BHI96"/>
      <c r="BHJ96"/>
      <c r="BHK96"/>
      <c r="BHL96"/>
      <c r="BHM96"/>
      <c r="BHN96"/>
      <c r="BHO96"/>
      <c r="BHP96"/>
      <c r="BHQ96"/>
      <c r="BHR96"/>
      <c r="BHS96"/>
      <c r="BHT96"/>
      <c r="BHU96"/>
      <c r="BHV96"/>
      <c r="BHW96"/>
      <c r="BHX96"/>
      <c r="BHY96"/>
      <c r="BHZ96"/>
      <c r="BIA96"/>
      <c r="BIB96"/>
      <c r="BIC96"/>
      <c r="BID96"/>
      <c r="BIE96"/>
      <c r="BIF96"/>
      <c r="BIG96"/>
      <c r="BIH96"/>
      <c r="BII96"/>
      <c r="BIJ96"/>
      <c r="BIK96"/>
      <c r="BIL96"/>
      <c r="BIM96"/>
      <c r="BIN96"/>
      <c r="BIO96"/>
      <c r="BIP96"/>
      <c r="BIQ96"/>
      <c r="BIR96"/>
      <c r="BIS96"/>
      <c r="BIT96"/>
      <c r="BIU96"/>
      <c r="BIV96"/>
      <c r="BIW96"/>
      <c r="BIX96"/>
      <c r="BIY96"/>
      <c r="BIZ96"/>
      <c r="BJA96"/>
      <c r="BJB96"/>
      <c r="BJC96"/>
      <c r="BJD96"/>
      <c r="BJE96"/>
      <c r="BJF96"/>
      <c r="BJG96"/>
      <c r="BJH96"/>
      <c r="BJI96"/>
      <c r="BJJ96"/>
      <c r="BJK96"/>
      <c r="BJL96"/>
      <c r="BJM96"/>
      <c r="BJN96"/>
      <c r="BJO96"/>
      <c r="BJP96"/>
      <c r="BJQ96"/>
      <c r="BJR96"/>
      <c r="BJS96"/>
      <c r="BJT96"/>
      <c r="BJU96"/>
      <c r="BJV96"/>
      <c r="BJW96"/>
      <c r="BJX96"/>
      <c r="BJY96"/>
      <c r="BJZ96"/>
      <c r="BKA96"/>
      <c r="BKB96"/>
      <c r="BKC96"/>
      <c r="BKD96"/>
      <c r="BKE96"/>
      <c r="BKF96"/>
      <c r="BKG96"/>
      <c r="BKH96"/>
      <c r="BKI96"/>
      <c r="BKJ96"/>
      <c r="BKK96"/>
      <c r="BKL96"/>
      <c r="BKM96"/>
      <c r="BKN96"/>
      <c r="BKO96"/>
      <c r="BKP96"/>
      <c r="BKQ96"/>
      <c r="BKR96"/>
      <c r="BKS96"/>
      <c r="BKT96"/>
      <c r="BKU96"/>
      <c r="BKV96"/>
      <c r="BKW96"/>
      <c r="BKX96"/>
      <c r="BKY96"/>
      <c r="BKZ96"/>
      <c r="BLA96"/>
      <c r="BLB96"/>
      <c r="BLC96"/>
      <c r="BLD96"/>
      <c r="BLE96"/>
      <c r="BLF96"/>
      <c r="BLG96"/>
      <c r="BLH96"/>
      <c r="BLI96"/>
      <c r="BLJ96"/>
      <c r="BLK96"/>
      <c r="BLL96"/>
      <c r="BLM96"/>
      <c r="BLN96"/>
      <c r="BLO96"/>
      <c r="BLP96"/>
      <c r="BLQ96"/>
      <c r="BLR96"/>
      <c r="BLS96"/>
      <c r="BLT96"/>
      <c r="BLU96"/>
      <c r="BLV96"/>
      <c r="BLW96"/>
      <c r="BLX96"/>
      <c r="BLY96"/>
      <c r="BLZ96"/>
      <c r="BMA96"/>
      <c r="BMB96"/>
      <c r="BMC96"/>
      <c r="BMD96"/>
      <c r="BME96"/>
      <c r="BMF96"/>
      <c r="BMG96"/>
      <c r="BMH96"/>
      <c r="BMI96"/>
      <c r="BMJ96"/>
      <c r="BMK96"/>
      <c r="BML96"/>
      <c r="BMM96"/>
      <c r="BMN96"/>
      <c r="BMO96"/>
      <c r="BMP96"/>
      <c r="BMQ96"/>
      <c r="BMR96"/>
      <c r="BMS96"/>
      <c r="BMT96"/>
      <c r="BMU96"/>
      <c r="BMV96"/>
      <c r="BMW96"/>
      <c r="BMX96"/>
      <c r="BMY96"/>
      <c r="BMZ96"/>
      <c r="BNA96"/>
      <c r="BNB96"/>
      <c r="BNC96"/>
      <c r="BND96"/>
      <c r="BNE96"/>
      <c r="BNF96"/>
      <c r="BNG96"/>
      <c r="BNH96"/>
      <c r="BNI96"/>
      <c r="BNJ96"/>
      <c r="BNK96"/>
      <c r="BNL96"/>
      <c r="BNM96"/>
      <c r="BNN96"/>
      <c r="BNO96"/>
      <c r="BNP96"/>
      <c r="BNQ96"/>
      <c r="BNR96"/>
      <c r="BNS96"/>
      <c r="BNT96"/>
      <c r="BNU96"/>
      <c r="BNV96"/>
      <c r="BNW96"/>
      <c r="BNX96"/>
      <c r="BNY96"/>
      <c r="BNZ96"/>
      <c r="BOA96"/>
      <c r="BOB96"/>
      <c r="BOC96"/>
      <c r="BOD96"/>
      <c r="BOE96"/>
      <c r="BOF96"/>
      <c r="BOG96"/>
      <c r="BOH96"/>
      <c r="BOI96"/>
      <c r="BOJ96"/>
      <c r="BOK96"/>
      <c r="BOL96"/>
      <c r="BOM96"/>
      <c r="BON96"/>
      <c r="BOO96"/>
      <c r="BOP96"/>
      <c r="BOQ96"/>
      <c r="BOR96"/>
      <c r="BOS96"/>
      <c r="BOT96"/>
      <c r="BOU96"/>
      <c r="BOV96"/>
      <c r="BOW96"/>
      <c r="BOX96"/>
      <c r="BOY96"/>
      <c r="BOZ96"/>
      <c r="BPA96"/>
      <c r="BPB96"/>
      <c r="BPC96"/>
      <c r="BPD96"/>
      <c r="BPE96"/>
      <c r="BPF96"/>
      <c r="BPG96"/>
      <c r="BPH96"/>
      <c r="BPI96"/>
      <c r="BPJ96"/>
      <c r="BPK96"/>
      <c r="BPL96"/>
      <c r="BPM96"/>
      <c r="BPN96"/>
      <c r="BPO96"/>
      <c r="BPP96"/>
      <c r="BPQ96"/>
      <c r="BPR96"/>
      <c r="BPS96"/>
      <c r="BPT96"/>
      <c r="BPU96"/>
      <c r="BPV96"/>
      <c r="BPW96"/>
      <c r="BPX96"/>
      <c r="BPY96"/>
      <c r="BPZ96"/>
      <c r="BQA96"/>
      <c r="BQB96"/>
      <c r="BQC96"/>
      <c r="BQD96"/>
      <c r="BQE96"/>
      <c r="BQF96"/>
      <c r="BQG96"/>
      <c r="BQH96"/>
      <c r="BQI96"/>
      <c r="BQJ96"/>
      <c r="BQK96"/>
      <c r="BQL96"/>
      <c r="BQM96"/>
      <c r="BQN96"/>
      <c r="BQO96"/>
      <c r="BQP96"/>
      <c r="BQQ96"/>
      <c r="BQR96"/>
      <c r="BQS96"/>
      <c r="BQT96"/>
      <c r="BQU96"/>
      <c r="BQV96"/>
      <c r="BQW96"/>
      <c r="BQX96"/>
      <c r="BQY96"/>
      <c r="BQZ96"/>
      <c r="BRA96"/>
      <c r="BRB96"/>
      <c r="BRC96"/>
      <c r="BRD96"/>
      <c r="BRE96"/>
      <c r="BRF96"/>
      <c r="BRG96"/>
      <c r="BRH96"/>
      <c r="BRI96"/>
      <c r="BRJ96"/>
      <c r="BRK96"/>
      <c r="BRL96"/>
      <c r="BRM96"/>
      <c r="BRN96"/>
      <c r="BRO96"/>
      <c r="BRP96"/>
      <c r="BRQ96"/>
      <c r="BRR96"/>
      <c r="BRS96"/>
      <c r="BRT96"/>
      <c r="BRU96"/>
      <c r="BRV96"/>
      <c r="BRW96"/>
      <c r="BRX96"/>
      <c r="BRY96"/>
      <c r="BRZ96"/>
      <c r="BSA96"/>
      <c r="BSB96"/>
      <c r="BSC96"/>
      <c r="BSD96"/>
      <c r="BSE96"/>
      <c r="BSF96"/>
      <c r="BSG96"/>
      <c r="BSH96"/>
      <c r="BSI96"/>
      <c r="BSJ96"/>
      <c r="BSK96"/>
      <c r="BSL96"/>
      <c r="BSM96"/>
      <c r="BSN96"/>
      <c r="BSO96"/>
      <c r="BSP96"/>
      <c r="BSQ96"/>
      <c r="BSR96"/>
      <c r="BSS96"/>
      <c r="BST96"/>
      <c r="BSU96"/>
      <c r="BSV96"/>
      <c r="BSW96"/>
      <c r="BSX96"/>
      <c r="BSY96"/>
      <c r="BSZ96"/>
      <c r="BTA96"/>
      <c r="BTB96"/>
      <c r="BTC96"/>
      <c r="BTD96"/>
      <c r="BTE96"/>
      <c r="BTF96"/>
      <c r="BTG96"/>
      <c r="BTH96"/>
      <c r="BTI96"/>
      <c r="BTJ96"/>
      <c r="BTK96"/>
      <c r="BTL96"/>
      <c r="BTM96"/>
      <c r="BTN96"/>
      <c r="BTO96"/>
      <c r="BTP96"/>
      <c r="BTQ96"/>
      <c r="BTR96"/>
      <c r="BTS96"/>
      <c r="BTT96"/>
      <c r="BTU96"/>
      <c r="BTV96"/>
      <c r="BTW96"/>
      <c r="BTX96"/>
      <c r="BTY96"/>
      <c r="BTZ96"/>
      <c r="BUA96"/>
      <c r="BUB96"/>
      <c r="BUC96"/>
      <c r="BUD96"/>
      <c r="BUE96"/>
      <c r="BUF96"/>
      <c r="BUG96"/>
      <c r="BUH96"/>
      <c r="BUI96"/>
      <c r="BUJ96"/>
      <c r="BUK96"/>
      <c r="BUL96"/>
      <c r="BUM96"/>
      <c r="BUN96"/>
      <c r="BUO96"/>
      <c r="BUP96"/>
      <c r="BUQ96"/>
      <c r="BUR96"/>
      <c r="BUS96"/>
      <c r="BUT96"/>
      <c r="BUU96"/>
      <c r="BUV96"/>
      <c r="BUW96"/>
      <c r="BUX96"/>
      <c r="BUY96"/>
      <c r="BUZ96"/>
      <c r="BVA96"/>
      <c r="BVB96"/>
      <c r="BVC96"/>
      <c r="BVD96"/>
      <c r="BVE96"/>
      <c r="BVF96"/>
      <c r="BVG96"/>
      <c r="BVH96"/>
      <c r="BVI96"/>
      <c r="BVJ96"/>
      <c r="BVK96"/>
      <c r="BVL96"/>
      <c r="BVM96"/>
      <c r="BVN96"/>
      <c r="BVO96"/>
      <c r="BVP96"/>
      <c r="BVQ96"/>
      <c r="BVR96"/>
      <c r="BVS96"/>
      <c r="BVT96"/>
      <c r="BVU96"/>
      <c r="BVV96"/>
      <c r="BVW96"/>
      <c r="BVX96"/>
      <c r="BVY96"/>
      <c r="BVZ96"/>
      <c r="BWA96"/>
      <c r="BWB96"/>
      <c r="BWC96"/>
      <c r="BWD96"/>
      <c r="BWE96"/>
      <c r="BWF96"/>
      <c r="BWG96"/>
      <c r="BWH96"/>
      <c r="BWI96"/>
      <c r="BWJ96"/>
      <c r="BWK96"/>
      <c r="BWL96"/>
      <c r="BWM96"/>
      <c r="BWN96"/>
      <c r="BWO96"/>
      <c r="BWP96"/>
      <c r="BWQ96"/>
      <c r="BWR96"/>
      <c r="BWS96"/>
      <c r="BWT96"/>
      <c r="BWU96"/>
      <c r="BWV96"/>
      <c r="BWW96"/>
      <c r="BWX96"/>
      <c r="BWY96"/>
      <c r="BWZ96"/>
      <c r="BXA96"/>
      <c r="BXB96"/>
      <c r="BXC96"/>
      <c r="BXD96"/>
      <c r="BXE96"/>
    </row>
    <row r="97" spans="1:1981" s="4" customFormat="1" ht="15.75" thickBot="1" x14ac:dyDescent="0.3">
      <c r="A97"/>
      <c r="B97" s="187" t="s">
        <v>86</v>
      </c>
      <c r="C97" s="188"/>
      <c r="D97" s="188"/>
      <c r="E97" s="188"/>
      <c r="F97" s="229"/>
      <c r="G97" s="229"/>
      <c r="H97" s="229"/>
      <c r="I97" s="229"/>
      <c r="J97" s="230"/>
      <c r="L97" s="43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  <c r="AMM97"/>
      <c r="AMN97"/>
      <c r="AMO97"/>
      <c r="AMP97"/>
      <c r="AMQ97"/>
      <c r="AMR97"/>
      <c r="AMS97"/>
      <c r="AMT97"/>
      <c r="AMU97"/>
      <c r="AMV97"/>
      <c r="AMW97"/>
      <c r="AMX97"/>
      <c r="AMY97"/>
      <c r="AMZ97"/>
      <c r="ANA97"/>
      <c r="ANB97"/>
      <c r="ANC97"/>
      <c r="AND97"/>
      <c r="ANE97"/>
      <c r="ANF97"/>
      <c r="ANG97"/>
      <c r="ANH97"/>
      <c r="ANI97"/>
      <c r="ANJ97"/>
      <c r="ANK97"/>
      <c r="ANL97"/>
      <c r="ANM97"/>
      <c r="ANN97"/>
      <c r="ANO97"/>
      <c r="ANP97"/>
      <c r="ANQ97"/>
      <c r="ANR97"/>
      <c r="ANS97"/>
      <c r="ANT97"/>
      <c r="ANU97"/>
      <c r="ANV97"/>
      <c r="ANW97"/>
      <c r="ANX97"/>
      <c r="ANY97"/>
      <c r="ANZ97"/>
      <c r="AOA97"/>
      <c r="AOB97"/>
      <c r="AOC97"/>
      <c r="AOD97"/>
      <c r="AOE97"/>
      <c r="AOF97"/>
      <c r="AOG97"/>
      <c r="AOH97"/>
      <c r="AOI97"/>
      <c r="AOJ97"/>
      <c r="AOK97"/>
      <c r="AOL97"/>
      <c r="AOM97"/>
      <c r="AON97"/>
      <c r="AOO97"/>
      <c r="AOP97"/>
      <c r="AOQ97"/>
      <c r="AOR97"/>
      <c r="AOS97"/>
      <c r="AOT97"/>
      <c r="AOU97"/>
      <c r="AOV97"/>
      <c r="AOW97"/>
      <c r="AOX97"/>
      <c r="AOY97"/>
      <c r="AOZ97"/>
      <c r="APA97"/>
      <c r="APB97"/>
      <c r="APC97"/>
      <c r="APD97"/>
      <c r="APE97"/>
      <c r="APF97"/>
      <c r="APG97"/>
      <c r="APH97"/>
      <c r="API97"/>
      <c r="APJ97"/>
      <c r="APK97"/>
      <c r="APL97"/>
      <c r="APM97"/>
      <c r="APN97"/>
      <c r="APO97"/>
      <c r="APP97"/>
      <c r="APQ97"/>
      <c r="APR97"/>
      <c r="APS97"/>
      <c r="APT97"/>
      <c r="APU97"/>
      <c r="APV97"/>
      <c r="APW97"/>
      <c r="APX97"/>
      <c r="APY97"/>
      <c r="APZ97"/>
      <c r="AQA97"/>
      <c r="AQB97"/>
      <c r="AQC97"/>
      <c r="AQD97"/>
      <c r="AQE97"/>
      <c r="AQF97"/>
      <c r="AQG97"/>
      <c r="AQH97"/>
      <c r="AQI97"/>
      <c r="AQJ97"/>
      <c r="AQK97"/>
      <c r="AQL97"/>
      <c r="AQM97"/>
      <c r="AQN97"/>
      <c r="AQO97"/>
      <c r="AQP97"/>
      <c r="AQQ97"/>
      <c r="AQR97"/>
      <c r="AQS97"/>
      <c r="AQT97"/>
      <c r="AQU97"/>
      <c r="AQV97"/>
      <c r="AQW97"/>
      <c r="AQX97"/>
      <c r="AQY97"/>
      <c r="AQZ97"/>
      <c r="ARA97"/>
      <c r="ARB97"/>
      <c r="ARC97"/>
      <c r="ARD97"/>
      <c r="ARE97"/>
      <c r="ARF97"/>
      <c r="ARG97"/>
      <c r="ARH97"/>
      <c r="ARI97"/>
      <c r="ARJ97"/>
      <c r="ARK97"/>
      <c r="ARL97"/>
      <c r="ARM97"/>
      <c r="ARN97"/>
      <c r="ARO97"/>
      <c r="ARP97"/>
      <c r="ARQ97"/>
      <c r="ARR97"/>
      <c r="ARS97"/>
      <c r="ART97"/>
      <c r="ARU97"/>
      <c r="ARV97"/>
      <c r="ARW97"/>
      <c r="ARX97"/>
      <c r="ARY97"/>
      <c r="ARZ97"/>
      <c r="ASA97"/>
      <c r="ASB97"/>
      <c r="ASC97"/>
      <c r="ASD97"/>
      <c r="ASE97"/>
      <c r="ASF97"/>
      <c r="ASG97"/>
      <c r="ASH97"/>
      <c r="ASI97"/>
      <c r="ASJ97"/>
      <c r="ASK97"/>
      <c r="ASL97"/>
      <c r="ASM97"/>
      <c r="ASN97"/>
      <c r="ASO97"/>
      <c r="ASP97"/>
      <c r="ASQ97"/>
      <c r="ASR97"/>
      <c r="ASS97"/>
      <c r="AST97"/>
      <c r="ASU97"/>
      <c r="ASV97"/>
      <c r="ASW97"/>
      <c r="ASX97"/>
      <c r="ASY97"/>
      <c r="ASZ97"/>
      <c r="ATA97"/>
      <c r="ATB97"/>
      <c r="ATC97"/>
      <c r="ATD97"/>
      <c r="ATE97"/>
      <c r="ATF97"/>
      <c r="ATG97"/>
      <c r="ATH97"/>
      <c r="ATI97"/>
      <c r="ATJ97"/>
      <c r="ATK97"/>
      <c r="ATL97"/>
      <c r="ATM97"/>
      <c r="ATN97"/>
      <c r="ATO97"/>
      <c r="ATP97"/>
      <c r="ATQ97"/>
      <c r="ATR97"/>
      <c r="ATS97"/>
      <c r="ATT97"/>
      <c r="ATU97"/>
      <c r="ATV97"/>
      <c r="ATW97"/>
      <c r="ATX97"/>
      <c r="ATY97"/>
      <c r="ATZ97"/>
      <c r="AUA97"/>
      <c r="AUB97"/>
      <c r="AUC97"/>
      <c r="AUD97"/>
      <c r="AUE97"/>
      <c r="AUF97"/>
      <c r="AUG97"/>
      <c r="AUH97"/>
      <c r="AUI97"/>
      <c r="AUJ97"/>
      <c r="AUK97"/>
      <c r="AUL97"/>
      <c r="AUM97"/>
      <c r="AUN97"/>
      <c r="AUO97"/>
      <c r="AUP97"/>
      <c r="AUQ97"/>
      <c r="AUR97"/>
      <c r="AUS97"/>
      <c r="AUT97"/>
      <c r="AUU97"/>
      <c r="AUV97"/>
      <c r="AUW97"/>
      <c r="AUX97"/>
      <c r="AUY97"/>
      <c r="AUZ97"/>
      <c r="AVA97"/>
      <c r="AVB97"/>
      <c r="AVC97"/>
      <c r="AVD97"/>
      <c r="AVE97"/>
      <c r="AVF97"/>
      <c r="AVG97"/>
      <c r="AVH97"/>
      <c r="AVI97"/>
      <c r="AVJ97"/>
      <c r="AVK97"/>
      <c r="AVL97"/>
      <c r="AVM97"/>
      <c r="AVN97"/>
      <c r="AVO97"/>
      <c r="AVP97"/>
      <c r="AVQ97"/>
      <c r="AVR97"/>
      <c r="AVS97"/>
      <c r="AVT97"/>
      <c r="AVU97"/>
      <c r="AVV97"/>
      <c r="AVW97"/>
      <c r="AVX97"/>
      <c r="AVY97"/>
      <c r="AVZ97"/>
      <c r="AWA97"/>
      <c r="AWB97"/>
      <c r="AWC97"/>
      <c r="AWD97"/>
      <c r="AWE97"/>
      <c r="AWF97"/>
      <c r="AWG97"/>
      <c r="AWH97"/>
      <c r="AWI97"/>
      <c r="AWJ97"/>
      <c r="AWK97"/>
      <c r="AWL97"/>
      <c r="AWM97"/>
      <c r="AWN97"/>
      <c r="AWO97"/>
      <c r="AWP97"/>
      <c r="AWQ97"/>
      <c r="AWR97"/>
      <c r="AWS97"/>
      <c r="AWT97"/>
      <c r="AWU97"/>
      <c r="AWV97"/>
      <c r="AWW97"/>
      <c r="AWX97"/>
      <c r="AWY97"/>
      <c r="AWZ97"/>
      <c r="AXA97"/>
      <c r="AXB97"/>
      <c r="AXC97"/>
      <c r="AXD97"/>
      <c r="AXE97"/>
      <c r="AXF97"/>
      <c r="AXG97"/>
      <c r="AXH97"/>
      <c r="AXI97"/>
      <c r="AXJ97"/>
      <c r="AXK97"/>
      <c r="AXL97"/>
      <c r="AXM97"/>
      <c r="AXN97"/>
      <c r="AXO97"/>
      <c r="AXP97"/>
      <c r="AXQ97"/>
      <c r="AXR97"/>
      <c r="AXS97"/>
      <c r="AXT97"/>
      <c r="AXU97"/>
      <c r="AXV97"/>
      <c r="AXW97"/>
      <c r="AXX97"/>
      <c r="AXY97"/>
      <c r="AXZ97"/>
      <c r="AYA97"/>
      <c r="AYB97"/>
      <c r="AYC97"/>
      <c r="AYD97"/>
      <c r="AYE97"/>
      <c r="AYF97"/>
      <c r="AYG97"/>
      <c r="AYH97"/>
      <c r="AYI97"/>
      <c r="AYJ97"/>
      <c r="AYK97"/>
      <c r="AYL97"/>
      <c r="AYM97"/>
      <c r="AYN97"/>
      <c r="AYO97"/>
      <c r="AYP97"/>
      <c r="AYQ97"/>
      <c r="AYR97"/>
      <c r="AYS97"/>
      <c r="AYT97"/>
      <c r="AYU97"/>
      <c r="AYV97"/>
      <c r="AYW97"/>
      <c r="AYX97"/>
      <c r="AYY97"/>
      <c r="AYZ97"/>
      <c r="AZA97"/>
      <c r="AZB97"/>
      <c r="AZC97"/>
      <c r="AZD97"/>
      <c r="AZE97"/>
      <c r="AZF97"/>
      <c r="AZG97"/>
      <c r="AZH97"/>
      <c r="AZI97"/>
      <c r="AZJ97"/>
      <c r="AZK97"/>
      <c r="AZL97"/>
      <c r="AZM97"/>
      <c r="AZN97"/>
      <c r="AZO97"/>
      <c r="AZP97"/>
      <c r="AZQ97"/>
      <c r="AZR97"/>
      <c r="AZS97"/>
      <c r="AZT97"/>
      <c r="AZU97"/>
      <c r="AZV97"/>
      <c r="AZW97"/>
      <c r="AZX97"/>
      <c r="AZY97"/>
      <c r="AZZ97"/>
      <c r="BAA97"/>
      <c r="BAB97"/>
      <c r="BAC97"/>
      <c r="BAD97"/>
      <c r="BAE97"/>
      <c r="BAF97"/>
      <c r="BAG97"/>
      <c r="BAH97"/>
      <c r="BAI97"/>
      <c r="BAJ97"/>
      <c r="BAK97"/>
      <c r="BAL97"/>
      <c r="BAM97"/>
      <c r="BAN97"/>
      <c r="BAO97"/>
      <c r="BAP97"/>
      <c r="BAQ97"/>
      <c r="BAR97"/>
      <c r="BAS97"/>
      <c r="BAT97"/>
      <c r="BAU97"/>
      <c r="BAV97"/>
      <c r="BAW97"/>
      <c r="BAX97"/>
      <c r="BAY97"/>
      <c r="BAZ97"/>
      <c r="BBA97"/>
      <c r="BBB97"/>
      <c r="BBC97"/>
      <c r="BBD97"/>
      <c r="BBE97"/>
      <c r="BBF97"/>
      <c r="BBG97"/>
      <c r="BBH97"/>
      <c r="BBI97"/>
      <c r="BBJ97"/>
      <c r="BBK97"/>
      <c r="BBL97"/>
      <c r="BBM97"/>
      <c r="BBN97"/>
      <c r="BBO97"/>
      <c r="BBP97"/>
      <c r="BBQ97"/>
      <c r="BBR97"/>
      <c r="BBS97"/>
      <c r="BBT97"/>
      <c r="BBU97"/>
      <c r="BBV97"/>
      <c r="BBW97"/>
      <c r="BBX97"/>
      <c r="BBY97"/>
      <c r="BBZ97"/>
      <c r="BCA97"/>
      <c r="BCB97"/>
      <c r="BCC97"/>
      <c r="BCD97"/>
      <c r="BCE97"/>
      <c r="BCF97"/>
      <c r="BCG97"/>
      <c r="BCH97"/>
      <c r="BCI97"/>
      <c r="BCJ97"/>
      <c r="BCK97"/>
      <c r="BCL97"/>
      <c r="BCM97"/>
      <c r="BCN97"/>
      <c r="BCO97"/>
      <c r="BCP97"/>
      <c r="BCQ97"/>
      <c r="BCR97"/>
      <c r="BCS97"/>
      <c r="BCT97"/>
      <c r="BCU97"/>
      <c r="BCV97"/>
      <c r="BCW97"/>
      <c r="BCX97"/>
      <c r="BCY97"/>
      <c r="BCZ97"/>
      <c r="BDA97"/>
      <c r="BDB97"/>
      <c r="BDC97"/>
      <c r="BDD97"/>
      <c r="BDE97"/>
      <c r="BDF97"/>
      <c r="BDG97"/>
      <c r="BDH97"/>
      <c r="BDI97"/>
      <c r="BDJ97"/>
      <c r="BDK97"/>
      <c r="BDL97"/>
      <c r="BDM97"/>
      <c r="BDN97"/>
      <c r="BDO97"/>
      <c r="BDP97"/>
      <c r="BDQ97"/>
      <c r="BDR97"/>
      <c r="BDS97"/>
      <c r="BDT97"/>
      <c r="BDU97"/>
      <c r="BDV97"/>
      <c r="BDW97"/>
      <c r="BDX97"/>
      <c r="BDY97"/>
      <c r="BDZ97"/>
      <c r="BEA97"/>
      <c r="BEB97"/>
      <c r="BEC97"/>
      <c r="BED97"/>
      <c r="BEE97"/>
      <c r="BEF97"/>
      <c r="BEG97"/>
      <c r="BEH97"/>
      <c r="BEI97"/>
      <c r="BEJ97"/>
      <c r="BEK97"/>
      <c r="BEL97"/>
      <c r="BEM97"/>
      <c r="BEN97"/>
      <c r="BEO97"/>
      <c r="BEP97"/>
      <c r="BEQ97"/>
      <c r="BER97"/>
      <c r="BES97"/>
      <c r="BET97"/>
      <c r="BEU97"/>
      <c r="BEV97"/>
      <c r="BEW97"/>
      <c r="BEX97"/>
      <c r="BEY97"/>
      <c r="BEZ97"/>
      <c r="BFA97"/>
      <c r="BFB97"/>
      <c r="BFC97"/>
      <c r="BFD97"/>
      <c r="BFE97"/>
      <c r="BFF97"/>
      <c r="BFG97"/>
      <c r="BFH97"/>
      <c r="BFI97"/>
      <c r="BFJ97"/>
      <c r="BFK97"/>
      <c r="BFL97"/>
      <c r="BFM97"/>
      <c r="BFN97"/>
      <c r="BFO97"/>
      <c r="BFP97"/>
      <c r="BFQ97"/>
      <c r="BFR97"/>
      <c r="BFS97"/>
      <c r="BFT97"/>
      <c r="BFU97"/>
      <c r="BFV97"/>
      <c r="BFW97"/>
      <c r="BFX97"/>
      <c r="BFY97"/>
      <c r="BFZ97"/>
      <c r="BGA97"/>
      <c r="BGB97"/>
      <c r="BGC97"/>
      <c r="BGD97"/>
      <c r="BGE97"/>
      <c r="BGF97"/>
      <c r="BGG97"/>
      <c r="BGH97"/>
      <c r="BGI97"/>
      <c r="BGJ97"/>
      <c r="BGK97"/>
      <c r="BGL97"/>
      <c r="BGM97"/>
      <c r="BGN97"/>
      <c r="BGO97"/>
      <c r="BGP97"/>
      <c r="BGQ97"/>
      <c r="BGR97"/>
      <c r="BGS97"/>
      <c r="BGT97"/>
      <c r="BGU97"/>
      <c r="BGV97"/>
      <c r="BGW97"/>
      <c r="BGX97"/>
      <c r="BGY97"/>
      <c r="BGZ97"/>
      <c r="BHA97"/>
      <c r="BHB97"/>
      <c r="BHC97"/>
      <c r="BHD97"/>
      <c r="BHE97"/>
      <c r="BHF97"/>
      <c r="BHG97"/>
      <c r="BHH97"/>
      <c r="BHI97"/>
      <c r="BHJ97"/>
      <c r="BHK97"/>
      <c r="BHL97"/>
      <c r="BHM97"/>
      <c r="BHN97"/>
      <c r="BHO97"/>
      <c r="BHP97"/>
      <c r="BHQ97"/>
      <c r="BHR97"/>
      <c r="BHS97"/>
      <c r="BHT97"/>
      <c r="BHU97"/>
      <c r="BHV97"/>
      <c r="BHW97"/>
      <c r="BHX97"/>
      <c r="BHY97"/>
      <c r="BHZ97"/>
      <c r="BIA97"/>
      <c r="BIB97"/>
      <c r="BIC97"/>
      <c r="BID97"/>
      <c r="BIE97"/>
      <c r="BIF97"/>
      <c r="BIG97"/>
      <c r="BIH97"/>
      <c r="BII97"/>
      <c r="BIJ97"/>
      <c r="BIK97"/>
      <c r="BIL97"/>
      <c r="BIM97"/>
      <c r="BIN97"/>
      <c r="BIO97"/>
      <c r="BIP97"/>
      <c r="BIQ97"/>
      <c r="BIR97"/>
      <c r="BIS97"/>
      <c r="BIT97"/>
      <c r="BIU97"/>
      <c r="BIV97"/>
      <c r="BIW97"/>
      <c r="BIX97"/>
      <c r="BIY97"/>
      <c r="BIZ97"/>
      <c r="BJA97"/>
      <c r="BJB97"/>
      <c r="BJC97"/>
      <c r="BJD97"/>
      <c r="BJE97"/>
      <c r="BJF97"/>
      <c r="BJG97"/>
      <c r="BJH97"/>
      <c r="BJI97"/>
      <c r="BJJ97"/>
      <c r="BJK97"/>
      <c r="BJL97"/>
      <c r="BJM97"/>
      <c r="BJN97"/>
      <c r="BJO97"/>
      <c r="BJP97"/>
      <c r="BJQ97"/>
      <c r="BJR97"/>
      <c r="BJS97"/>
      <c r="BJT97"/>
      <c r="BJU97"/>
      <c r="BJV97"/>
      <c r="BJW97"/>
      <c r="BJX97"/>
      <c r="BJY97"/>
      <c r="BJZ97"/>
      <c r="BKA97"/>
      <c r="BKB97"/>
      <c r="BKC97"/>
      <c r="BKD97"/>
      <c r="BKE97"/>
      <c r="BKF97"/>
      <c r="BKG97"/>
      <c r="BKH97"/>
      <c r="BKI97"/>
      <c r="BKJ97"/>
      <c r="BKK97"/>
      <c r="BKL97"/>
      <c r="BKM97"/>
      <c r="BKN97"/>
      <c r="BKO97"/>
      <c r="BKP97"/>
      <c r="BKQ97"/>
      <c r="BKR97"/>
      <c r="BKS97"/>
      <c r="BKT97"/>
      <c r="BKU97"/>
      <c r="BKV97"/>
      <c r="BKW97"/>
      <c r="BKX97"/>
      <c r="BKY97"/>
      <c r="BKZ97"/>
      <c r="BLA97"/>
      <c r="BLB97"/>
      <c r="BLC97"/>
      <c r="BLD97"/>
      <c r="BLE97"/>
      <c r="BLF97"/>
      <c r="BLG97"/>
      <c r="BLH97"/>
      <c r="BLI97"/>
      <c r="BLJ97"/>
      <c r="BLK97"/>
      <c r="BLL97"/>
      <c r="BLM97"/>
      <c r="BLN97"/>
      <c r="BLO97"/>
      <c r="BLP97"/>
      <c r="BLQ97"/>
      <c r="BLR97"/>
      <c r="BLS97"/>
      <c r="BLT97"/>
      <c r="BLU97"/>
      <c r="BLV97"/>
      <c r="BLW97"/>
      <c r="BLX97"/>
      <c r="BLY97"/>
      <c r="BLZ97"/>
      <c r="BMA97"/>
      <c r="BMB97"/>
      <c r="BMC97"/>
      <c r="BMD97"/>
      <c r="BME97"/>
      <c r="BMF97"/>
      <c r="BMG97"/>
      <c r="BMH97"/>
      <c r="BMI97"/>
      <c r="BMJ97"/>
      <c r="BMK97"/>
      <c r="BML97"/>
      <c r="BMM97"/>
      <c r="BMN97"/>
      <c r="BMO97"/>
      <c r="BMP97"/>
      <c r="BMQ97"/>
      <c r="BMR97"/>
      <c r="BMS97"/>
      <c r="BMT97"/>
      <c r="BMU97"/>
      <c r="BMV97"/>
      <c r="BMW97"/>
      <c r="BMX97"/>
      <c r="BMY97"/>
      <c r="BMZ97"/>
      <c r="BNA97"/>
      <c r="BNB97"/>
      <c r="BNC97"/>
      <c r="BND97"/>
      <c r="BNE97"/>
      <c r="BNF97"/>
      <c r="BNG97"/>
      <c r="BNH97"/>
      <c r="BNI97"/>
      <c r="BNJ97"/>
      <c r="BNK97"/>
      <c r="BNL97"/>
      <c r="BNM97"/>
      <c r="BNN97"/>
      <c r="BNO97"/>
      <c r="BNP97"/>
      <c r="BNQ97"/>
      <c r="BNR97"/>
      <c r="BNS97"/>
      <c r="BNT97"/>
      <c r="BNU97"/>
      <c r="BNV97"/>
      <c r="BNW97"/>
      <c r="BNX97"/>
      <c r="BNY97"/>
      <c r="BNZ97"/>
      <c r="BOA97"/>
      <c r="BOB97"/>
      <c r="BOC97"/>
      <c r="BOD97"/>
      <c r="BOE97"/>
      <c r="BOF97"/>
      <c r="BOG97"/>
      <c r="BOH97"/>
      <c r="BOI97"/>
      <c r="BOJ97"/>
      <c r="BOK97"/>
      <c r="BOL97"/>
      <c r="BOM97"/>
      <c r="BON97"/>
      <c r="BOO97"/>
      <c r="BOP97"/>
      <c r="BOQ97"/>
      <c r="BOR97"/>
      <c r="BOS97"/>
      <c r="BOT97"/>
      <c r="BOU97"/>
      <c r="BOV97"/>
      <c r="BOW97"/>
      <c r="BOX97"/>
      <c r="BOY97"/>
      <c r="BOZ97"/>
      <c r="BPA97"/>
      <c r="BPB97"/>
      <c r="BPC97"/>
      <c r="BPD97"/>
      <c r="BPE97"/>
      <c r="BPF97"/>
      <c r="BPG97"/>
      <c r="BPH97"/>
      <c r="BPI97"/>
      <c r="BPJ97"/>
      <c r="BPK97"/>
      <c r="BPL97"/>
      <c r="BPM97"/>
      <c r="BPN97"/>
      <c r="BPO97"/>
      <c r="BPP97"/>
      <c r="BPQ97"/>
      <c r="BPR97"/>
      <c r="BPS97"/>
      <c r="BPT97"/>
      <c r="BPU97"/>
      <c r="BPV97"/>
      <c r="BPW97"/>
      <c r="BPX97"/>
      <c r="BPY97"/>
      <c r="BPZ97"/>
      <c r="BQA97"/>
      <c r="BQB97"/>
      <c r="BQC97"/>
      <c r="BQD97"/>
      <c r="BQE97"/>
      <c r="BQF97"/>
      <c r="BQG97"/>
      <c r="BQH97"/>
      <c r="BQI97"/>
      <c r="BQJ97"/>
      <c r="BQK97"/>
      <c r="BQL97"/>
      <c r="BQM97"/>
      <c r="BQN97"/>
      <c r="BQO97"/>
      <c r="BQP97"/>
      <c r="BQQ97"/>
      <c r="BQR97"/>
      <c r="BQS97"/>
      <c r="BQT97"/>
      <c r="BQU97"/>
      <c r="BQV97"/>
      <c r="BQW97"/>
      <c r="BQX97"/>
      <c r="BQY97"/>
      <c r="BQZ97"/>
      <c r="BRA97"/>
      <c r="BRB97"/>
      <c r="BRC97"/>
      <c r="BRD97"/>
      <c r="BRE97"/>
      <c r="BRF97"/>
      <c r="BRG97"/>
      <c r="BRH97"/>
      <c r="BRI97"/>
      <c r="BRJ97"/>
      <c r="BRK97"/>
      <c r="BRL97"/>
      <c r="BRM97"/>
      <c r="BRN97"/>
      <c r="BRO97"/>
      <c r="BRP97"/>
      <c r="BRQ97"/>
      <c r="BRR97"/>
      <c r="BRS97"/>
      <c r="BRT97"/>
      <c r="BRU97"/>
      <c r="BRV97"/>
      <c r="BRW97"/>
      <c r="BRX97"/>
      <c r="BRY97"/>
      <c r="BRZ97"/>
      <c r="BSA97"/>
      <c r="BSB97"/>
      <c r="BSC97"/>
      <c r="BSD97"/>
      <c r="BSE97"/>
      <c r="BSF97"/>
      <c r="BSG97"/>
      <c r="BSH97"/>
      <c r="BSI97"/>
      <c r="BSJ97"/>
      <c r="BSK97"/>
      <c r="BSL97"/>
      <c r="BSM97"/>
      <c r="BSN97"/>
      <c r="BSO97"/>
      <c r="BSP97"/>
      <c r="BSQ97"/>
      <c r="BSR97"/>
      <c r="BSS97"/>
      <c r="BST97"/>
      <c r="BSU97"/>
      <c r="BSV97"/>
      <c r="BSW97"/>
      <c r="BSX97"/>
      <c r="BSY97"/>
      <c r="BSZ97"/>
      <c r="BTA97"/>
      <c r="BTB97"/>
      <c r="BTC97"/>
      <c r="BTD97"/>
      <c r="BTE97"/>
      <c r="BTF97"/>
      <c r="BTG97"/>
      <c r="BTH97"/>
      <c r="BTI97"/>
      <c r="BTJ97"/>
      <c r="BTK97"/>
      <c r="BTL97"/>
      <c r="BTM97"/>
      <c r="BTN97"/>
      <c r="BTO97"/>
      <c r="BTP97"/>
      <c r="BTQ97"/>
      <c r="BTR97"/>
      <c r="BTS97"/>
      <c r="BTT97"/>
      <c r="BTU97"/>
      <c r="BTV97"/>
      <c r="BTW97"/>
      <c r="BTX97"/>
      <c r="BTY97"/>
      <c r="BTZ97"/>
      <c r="BUA97"/>
      <c r="BUB97"/>
      <c r="BUC97"/>
      <c r="BUD97"/>
      <c r="BUE97"/>
      <c r="BUF97"/>
      <c r="BUG97"/>
      <c r="BUH97"/>
      <c r="BUI97"/>
      <c r="BUJ97"/>
      <c r="BUK97"/>
      <c r="BUL97"/>
      <c r="BUM97"/>
      <c r="BUN97"/>
      <c r="BUO97"/>
      <c r="BUP97"/>
      <c r="BUQ97"/>
      <c r="BUR97"/>
      <c r="BUS97"/>
      <c r="BUT97"/>
      <c r="BUU97"/>
      <c r="BUV97"/>
      <c r="BUW97"/>
      <c r="BUX97"/>
      <c r="BUY97"/>
      <c r="BUZ97"/>
      <c r="BVA97"/>
      <c r="BVB97"/>
      <c r="BVC97"/>
      <c r="BVD97"/>
      <c r="BVE97"/>
      <c r="BVF97"/>
      <c r="BVG97"/>
      <c r="BVH97"/>
      <c r="BVI97"/>
      <c r="BVJ97"/>
      <c r="BVK97"/>
      <c r="BVL97"/>
      <c r="BVM97"/>
      <c r="BVN97"/>
      <c r="BVO97"/>
      <c r="BVP97"/>
      <c r="BVQ97"/>
      <c r="BVR97"/>
      <c r="BVS97"/>
      <c r="BVT97"/>
      <c r="BVU97"/>
      <c r="BVV97"/>
      <c r="BVW97"/>
      <c r="BVX97"/>
      <c r="BVY97"/>
      <c r="BVZ97"/>
      <c r="BWA97"/>
      <c r="BWB97"/>
      <c r="BWC97"/>
      <c r="BWD97"/>
      <c r="BWE97"/>
      <c r="BWF97"/>
      <c r="BWG97"/>
      <c r="BWH97"/>
      <c r="BWI97"/>
      <c r="BWJ97"/>
      <c r="BWK97"/>
      <c r="BWL97"/>
      <c r="BWM97"/>
      <c r="BWN97"/>
      <c r="BWO97"/>
      <c r="BWP97"/>
      <c r="BWQ97"/>
      <c r="BWR97"/>
      <c r="BWS97"/>
      <c r="BWT97"/>
      <c r="BWU97"/>
      <c r="BWV97"/>
      <c r="BWW97"/>
      <c r="BWX97"/>
      <c r="BWY97"/>
      <c r="BWZ97"/>
      <c r="BXA97"/>
      <c r="BXB97"/>
      <c r="BXC97"/>
      <c r="BXD97"/>
      <c r="BXE97"/>
    </row>
    <row r="98" spans="1:1981" s="4" customFormat="1" ht="15.75" thickBot="1" x14ac:dyDescent="0.3">
      <c r="A98"/>
      <c r="B98" s="190" t="s">
        <v>228</v>
      </c>
      <c r="C98" s="191"/>
      <c r="D98" s="122">
        <f>$D$31*0.21</f>
        <v>1470</v>
      </c>
      <c r="E98" s="37" t="s">
        <v>34</v>
      </c>
      <c r="F98" s="65" t="s">
        <v>229</v>
      </c>
      <c r="G98" s="39" t="s">
        <v>37</v>
      </c>
      <c r="H98" s="39" t="s">
        <v>37</v>
      </c>
      <c r="I98" s="39" t="s">
        <v>14</v>
      </c>
      <c r="J98" s="69" t="s">
        <v>230</v>
      </c>
      <c r="L98" s="43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  <c r="AMM98"/>
      <c r="AMN98"/>
      <c r="AMO98"/>
      <c r="AMP98"/>
      <c r="AMQ98"/>
      <c r="AMR98"/>
      <c r="AMS98"/>
      <c r="AMT98"/>
      <c r="AMU98"/>
      <c r="AMV98"/>
      <c r="AMW98"/>
      <c r="AMX98"/>
      <c r="AMY98"/>
      <c r="AMZ98"/>
      <c r="ANA98"/>
      <c r="ANB98"/>
      <c r="ANC98"/>
      <c r="AND98"/>
      <c r="ANE98"/>
      <c r="ANF98"/>
      <c r="ANG98"/>
      <c r="ANH98"/>
      <c r="ANI98"/>
      <c r="ANJ98"/>
      <c r="ANK98"/>
      <c r="ANL98"/>
      <c r="ANM98"/>
      <c r="ANN98"/>
      <c r="ANO98"/>
      <c r="ANP98"/>
      <c r="ANQ98"/>
      <c r="ANR98"/>
      <c r="ANS98"/>
      <c r="ANT98"/>
      <c r="ANU98"/>
      <c r="ANV98"/>
      <c r="ANW98"/>
      <c r="ANX98"/>
      <c r="ANY98"/>
      <c r="ANZ98"/>
      <c r="AOA98"/>
      <c r="AOB98"/>
      <c r="AOC98"/>
      <c r="AOD98"/>
      <c r="AOE98"/>
      <c r="AOF98"/>
      <c r="AOG98"/>
      <c r="AOH98"/>
      <c r="AOI98"/>
      <c r="AOJ98"/>
      <c r="AOK98"/>
      <c r="AOL98"/>
      <c r="AOM98"/>
      <c r="AON98"/>
      <c r="AOO98"/>
      <c r="AOP98"/>
      <c r="AOQ98"/>
      <c r="AOR98"/>
      <c r="AOS98"/>
      <c r="AOT98"/>
      <c r="AOU98"/>
      <c r="AOV98"/>
      <c r="AOW98"/>
      <c r="AOX98"/>
      <c r="AOY98"/>
      <c r="AOZ98"/>
      <c r="APA98"/>
      <c r="APB98"/>
      <c r="APC98"/>
      <c r="APD98"/>
      <c r="APE98"/>
      <c r="APF98"/>
      <c r="APG98"/>
      <c r="APH98"/>
      <c r="API98"/>
      <c r="APJ98"/>
      <c r="APK98"/>
      <c r="APL98"/>
      <c r="APM98"/>
      <c r="APN98"/>
      <c r="APO98"/>
      <c r="APP98"/>
      <c r="APQ98"/>
      <c r="APR98"/>
      <c r="APS98"/>
      <c r="APT98"/>
      <c r="APU98"/>
      <c r="APV98"/>
      <c r="APW98"/>
      <c r="APX98"/>
      <c r="APY98"/>
      <c r="APZ98"/>
      <c r="AQA98"/>
      <c r="AQB98"/>
      <c r="AQC98"/>
      <c r="AQD98"/>
      <c r="AQE98"/>
      <c r="AQF98"/>
      <c r="AQG98"/>
      <c r="AQH98"/>
      <c r="AQI98"/>
      <c r="AQJ98"/>
      <c r="AQK98"/>
      <c r="AQL98"/>
      <c r="AQM98"/>
      <c r="AQN98"/>
      <c r="AQO98"/>
      <c r="AQP98"/>
      <c r="AQQ98"/>
      <c r="AQR98"/>
      <c r="AQS98"/>
      <c r="AQT98"/>
      <c r="AQU98"/>
      <c r="AQV98"/>
      <c r="AQW98"/>
      <c r="AQX98"/>
      <c r="AQY98"/>
      <c r="AQZ98"/>
      <c r="ARA98"/>
      <c r="ARB98"/>
      <c r="ARC98"/>
      <c r="ARD98"/>
      <c r="ARE98"/>
      <c r="ARF98"/>
      <c r="ARG98"/>
      <c r="ARH98"/>
      <c r="ARI98"/>
      <c r="ARJ98"/>
      <c r="ARK98"/>
      <c r="ARL98"/>
      <c r="ARM98"/>
      <c r="ARN98"/>
      <c r="ARO98"/>
      <c r="ARP98"/>
      <c r="ARQ98"/>
      <c r="ARR98"/>
      <c r="ARS98"/>
      <c r="ART98"/>
      <c r="ARU98"/>
      <c r="ARV98"/>
      <c r="ARW98"/>
      <c r="ARX98"/>
      <c r="ARY98"/>
      <c r="ARZ98"/>
      <c r="ASA98"/>
      <c r="ASB98"/>
      <c r="ASC98"/>
      <c r="ASD98"/>
      <c r="ASE98"/>
      <c r="ASF98"/>
      <c r="ASG98"/>
      <c r="ASH98"/>
      <c r="ASI98"/>
      <c r="ASJ98"/>
      <c r="ASK98"/>
      <c r="ASL98"/>
      <c r="ASM98"/>
      <c r="ASN98"/>
      <c r="ASO98"/>
      <c r="ASP98"/>
      <c r="ASQ98"/>
      <c r="ASR98"/>
      <c r="ASS98"/>
      <c r="AST98"/>
      <c r="ASU98"/>
      <c r="ASV98"/>
      <c r="ASW98"/>
      <c r="ASX98"/>
      <c r="ASY98"/>
      <c r="ASZ98"/>
      <c r="ATA98"/>
      <c r="ATB98"/>
      <c r="ATC98"/>
      <c r="ATD98"/>
      <c r="ATE98"/>
      <c r="ATF98"/>
      <c r="ATG98"/>
      <c r="ATH98"/>
      <c r="ATI98"/>
      <c r="ATJ98"/>
      <c r="ATK98"/>
      <c r="ATL98"/>
      <c r="ATM98"/>
      <c r="ATN98"/>
      <c r="ATO98"/>
      <c r="ATP98"/>
      <c r="ATQ98"/>
      <c r="ATR98"/>
      <c r="ATS98"/>
      <c r="ATT98"/>
      <c r="ATU98"/>
      <c r="ATV98"/>
      <c r="ATW98"/>
      <c r="ATX98"/>
      <c r="ATY98"/>
      <c r="ATZ98"/>
      <c r="AUA98"/>
      <c r="AUB98"/>
      <c r="AUC98"/>
      <c r="AUD98"/>
      <c r="AUE98"/>
      <c r="AUF98"/>
      <c r="AUG98"/>
      <c r="AUH98"/>
      <c r="AUI98"/>
      <c r="AUJ98"/>
      <c r="AUK98"/>
      <c r="AUL98"/>
      <c r="AUM98"/>
      <c r="AUN98"/>
      <c r="AUO98"/>
      <c r="AUP98"/>
      <c r="AUQ98"/>
      <c r="AUR98"/>
      <c r="AUS98"/>
      <c r="AUT98"/>
      <c r="AUU98"/>
      <c r="AUV98"/>
      <c r="AUW98"/>
      <c r="AUX98"/>
      <c r="AUY98"/>
      <c r="AUZ98"/>
      <c r="AVA98"/>
      <c r="AVB98"/>
      <c r="AVC98"/>
      <c r="AVD98"/>
      <c r="AVE98"/>
      <c r="AVF98"/>
      <c r="AVG98"/>
      <c r="AVH98"/>
      <c r="AVI98"/>
      <c r="AVJ98"/>
      <c r="AVK98"/>
      <c r="AVL98"/>
      <c r="AVM98"/>
      <c r="AVN98"/>
      <c r="AVO98"/>
      <c r="AVP98"/>
      <c r="AVQ98"/>
      <c r="AVR98"/>
      <c r="AVS98"/>
      <c r="AVT98"/>
      <c r="AVU98"/>
      <c r="AVV98"/>
      <c r="AVW98"/>
      <c r="AVX98"/>
      <c r="AVY98"/>
      <c r="AVZ98"/>
      <c r="AWA98"/>
      <c r="AWB98"/>
      <c r="AWC98"/>
      <c r="AWD98"/>
      <c r="AWE98"/>
      <c r="AWF98"/>
      <c r="AWG98"/>
      <c r="AWH98"/>
      <c r="AWI98"/>
      <c r="AWJ98"/>
      <c r="AWK98"/>
      <c r="AWL98"/>
      <c r="AWM98"/>
      <c r="AWN98"/>
      <c r="AWO98"/>
      <c r="AWP98"/>
      <c r="AWQ98"/>
      <c r="AWR98"/>
      <c r="AWS98"/>
      <c r="AWT98"/>
      <c r="AWU98"/>
      <c r="AWV98"/>
      <c r="AWW98"/>
      <c r="AWX98"/>
      <c r="AWY98"/>
      <c r="AWZ98"/>
      <c r="AXA98"/>
      <c r="AXB98"/>
      <c r="AXC98"/>
      <c r="AXD98"/>
      <c r="AXE98"/>
      <c r="AXF98"/>
      <c r="AXG98"/>
      <c r="AXH98"/>
      <c r="AXI98"/>
      <c r="AXJ98"/>
      <c r="AXK98"/>
      <c r="AXL98"/>
      <c r="AXM98"/>
      <c r="AXN98"/>
      <c r="AXO98"/>
      <c r="AXP98"/>
      <c r="AXQ98"/>
      <c r="AXR98"/>
      <c r="AXS98"/>
      <c r="AXT98"/>
      <c r="AXU98"/>
      <c r="AXV98"/>
      <c r="AXW98"/>
      <c r="AXX98"/>
      <c r="AXY98"/>
      <c r="AXZ98"/>
      <c r="AYA98"/>
      <c r="AYB98"/>
      <c r="AYC98"/>
      <c r="AYD98"/>
      <c r="AYE98"/>
      <c r="AYF98"/>
      <c r="AYG98"/>
      <c r="AYH98"/>
      <c r="AYI98"/>
      <c r="AYJ98"/>
      <c r="AYK98"/>
      <c r="AYL98"/>
      <c r="AYM98"/>
      <c r="AYN98"/>
      <c r="AYO98"/>
      <c r="AYP98"/>
      <c r="AYQ98"/>
      <c r="AYR98"/>
      <c r="AYS98"/>
      <c r="AYT98"/>
      <c r="AYU98"/>
      <c r="AYV98"/>
      <c r="AYW98"/>
      <c r="AYX98"/>
      <c r="AYY98"/>
      <c r="AYZ98"/>
      <c r="AZA98"/>
      <c r="AZB98"/>
      <c r="AZC98"/>
      <c r="AZD98"/>
      <c r="AZE98"/>
      <c r="AZF98"/>
      <c r="AZG98"/>
      <c r="AZH98"/>
      <c r="AZI98"/>
      <c r="AZJ98"/>
      <c r="AZK98"/>
      <c r="AZL98"/>
      <c r="AZM98"/>
      <c r="AZN98"/>
      <c r="AZO98"/>
      <c r="AZP98"/>
      <c r="AZQ98"/>
      <c r="AZR98"/>
      <c r="AZS98"/>
      <c r="AZT98"/>
      <c r="AZU98"/>
      <c r="AZV98"/>
      <c r="AZW98"/>
      <c r="AZX98"/>
      <c r="AZY98"/>
      <c r="AZZ98"/>
      <c r="BAA98"/>
      <c r="BAB98"/>
      <c r="BAC98"/>
      <c r="BAD98"/>
      <c r="BAE98"/>
      <c r="BAF98"/>
      <c r="BAG98"/>
      <c r="BAH98"/>
      <c r="BAI98"/>
      <c r="BAJ98"/>
      <c r="BAK98"/>
      <c r="BAL98"/>
      <c r="BAM98"/>
      <c r="BAN98"/>
      <c r="BAO98"/>
      <c r="BAP98"/>
      <c r="BAQ98"/>
      <c r="BAR98"/>
      <c r="BAS98"/>
      <c r="BAT98"/>
      <c r="BAU98"/>
      <c r="BAV98"/>
      <c r="BAW98"/>
      <c r="BAX98"/>
      <c r="BAY98"/>
      <c r="BAZ98"/>
      <c r="BBA98"/>
      <c r="BBB98"/>
      <c r="BBC98"/>
      <c r="BBD98"/>
      <c r="BBE98"/>
      <c r="BBF98"/>
      <c r="BBG98"/>
      <c r="BBH98"/>
      <c r="BBI98"/>
      <c r="BBJ98"/>
      <c r="BBK98"/>
      <c r="BBL98"/>
      <c r="BBM98"/>
      <c r="BBN98"/>
      <c r="BBO98"/>
      <c r="BBP98"/>
      <c r="BBQ98"/>
      <c r="BBR98"/>
      <c r="BBS98"/>
      <c r="BBT98"/>
      <c r="BBU98"/>
      <c r="BBV98"/>
      <c r="BBW98"/>
      <c r="BBX98"/>
      <c r="BBY98"/>
      <c r="BBZ98"/>
      <c r="BCA98"/>
      <c r="BCB98"/>
      <c r="BCC98"/>
      <c r="BCD98"/>
      <c r="BCE98"/>
      <c r="BCF98"/>
      <c r="BCG98"/>
      <c r="BCH98"/>
      <c r="BCI98"/>
      <c r="BCJ98"/>
      <c r="BCK98"/>
      <c r="BCL98"/>
      <c r="BCM98"/>
      <c r="BCN98"/>
      <c r="BCO98"/>
      <c r="BCP98"/>
      <c r="BCQ98"/>
      <c r="BCR98"/>
      <c r="BCS98"/>
      <c r="BCT98"/>
      <c r="BCU98"/>
      <c r="BCV98"/>
      <c r="BCW98"/>
      <c r="BCX98"/>
      <c r="BCY98"/>
      <c r="BCZ98"/>
      <c r="BDA98"/>
      <c r="BDB98"/>
      <c r="BDC98"/>
      <c r="BDD98"/>
      <c r="BDE98"/>
      <c r="BDF98"/>
      <c r="BDG98"/>
      <c r="BDH98"/>
      <c r="BDI98"/>
      <c r="BDJ98"/>
      <c r="BDK98"/>
      <c r="BDL98"/>
      <c r="BDM98"/>
      <c r="BDN98"/>
      <c r="BDO98"/>
      <c r="BDP98"/>
      <c r="BDQ98"/>
      <c r="BDR98"/>
      <c r="BDS98"/>
      <c r="BDT98"/>
      <c r="BDU98"/>
      <c r="BDV98"/>
      <c r="BDW98"/>
      <c r="BDX98"/>
      <c r="BDY98"/>
      <c r="BDZ98"/>
      <c r="BEA98"/>
      <c r="BEB98"/>
      <c r="BEC98"/>
      <c r="BED98"/>
      <c r="BEE98"/>
      <c r="BEF98"/>
      <c r="BEG98"/>
      <c r="BEH98"/>
      <c r="BEI98"/>
      <c r="BEJ98"/>
      <c r="BEK98"/>
      <c r="BEL98"/>
      <c r="BEM98"/>
      <c r="BEN98"/>
      <c r="BEO98"/>
      <c r="BEP98"/>
      <c r="BEQ98"/>
      <c r="BER98"/>
      <c r="BES98"/>
      <c r="BET98"/>
      <c r="BEU98"/>
      <c r="BEV98"/>
      <c r="BEW98"/>
      <c r="BEX98"/>
      <c r="BEY98"/>
      <c r="BEZ98"/>
      <c r="BFA98"/>
      <c r="BFB98"/>
      <c r="BFC98"/>
      <c r="BFD98"/>
      <c r="BFE98"/>
      <c r="BFF98"/>
      <c r="BFG98"/>
      <c r="BFH98"/>
      <c r="BFI98"/>
      <c r="BFJ98"/>
      <c r="BFK98"/>
      <c r="BFL98"/>
      <c r="BFM98"/>
      <c r="BFN98"/>
      <c r="BFO98"/>
      <c r="BFP98"/>
      <c r="BFQ98"/>
      <c r="BFR98"/>
      <c r="BFS98"/>
      <c r="BFT98"/>
      <c r="BFU98"/>
      <c r="BFV98"/>
      <c r="BFW98"/>
      <c r="BFX98"/>
      <c r="BFY98"/>
      <c r="BFZ98"/>
      <c r="BGA98"/>
      <c r="BGB98"/>
      <c r="BGC98"/>
      <c r="BGD98"/>
      <c r="BGE98"/>
      <c r="BGF98"/>
      <c r="BGG98"/>
      <c r="BGH98"/>
      <c r="BGI98"/>
      <c r="BGJ98"/>
      <c r="BGK98"/>
      <c r="BGL98"/>
      <c r="BGM98"/>
      <c r="BGN98"/>
      <c r="BGO98"/>
      <c r="BGP98"/>
      <c r="BGQ98"/>
      <c r="BGR98"/>
      <c r="BGS98"/>
      <c r="BGT98"/>
      <c r="BGU98"/>
      <c r="BGV98"/>
      <c r="BGW98"/>
      <c r="BGX98"/>
      <c r="BGY98"/>
      <c r="BGZ98"/>
      <c r="BHA98"/>
      <c r="BHB98"/>
      <c r="BHC98"/>
      <c r="BHD98"/>
      <c r="BHE98"/>
      <c r="BHF98"/>
      <c r="BHG98"/>
      <c r="BHH98"/>
      <c r="BHI98"/>
      <c r="BHJ98"/>
      <c r="BHK98"/>
      <c r="BHL98"/>
      <c r="BHM98"/>
      <c r="BHN98"/>
      <c r="BHO98"/>
      <c r="BHP98"/>
      <c r="BHQ98"/>
      <c r="BHR98"/>
      <c r="BHS98"/>
      <c r="BHT98"/>
      <c r="BHU98"/>
      <c r="BHV98"/>
      <c r="BHW98"/>
      <c r="BHX98"/>
      <c r="BHY98"/>
      <c r="BHZ98"/>
      <c r="BIA98"/>
      <c r="BIB98"/>
      <c r="BIC98"/>
      <c r="BID98"/>
      <c r="BIE98"/>
      <c r="BIF98"/>
      <c r="BIG98"/>
      <c r="BIH98"/>
      <c r="BII98"/>
      <c r="BIJ98"/>
      <c r="BIK98"/>
      <c r="BIL98"/>
      <c r="BIM98"/>
      <c r="BIN98"/>
      <c r="BIO98"/>
      <c r="BIP98"/>
      <c r="BIQ98"/>
      <c r="BIR98"/>
      <c r="BIS98"/>
      <c r="BIT98"/>
      <c r="BIU98"/>
      <c r="BIV98"/>
      <c r="BIW98"/>
      <c r="BIX98"/>
      <c r="BIY98"/>
      <c r="BIZ98"/>
      <c r="BJA98"/>
      <c r="BJB98"/>
      <c r="BJC98"/>
      <c r="BJD98"/>
      <c r="BJE98"/>
      <c r="BJF98"/>
      <c r="BJG98"/>
      <c r="BJH98"/>
      <c r="BJI98"/>
      <c r="BJJ98"/>
      <c r="BJK98"/>
      <c r="BJL98"/>
      <c r="BJM98"/>
      <c r="BJN98"/>
      <c r="BJO98"/>
      <c r="BJP98"/>
      <c r="BJQ98"/>
      <c r="BJR98"/>
      <c r="BJS98"/>
      <c r="BJT98"/>
      <c r="BJU98"/>
      <c r="BJV98"/>
      <c r="BJW98"/>
      <c r="BJX98"/>
      <c r="BJY98"/>
      <c r="BJZ98"/>
      <c r="BKA98"/>
      <c r="BKB98"/>
      <c r="BKC98"/>
      <c r="BKD98"/>
      <c r="BKE98"/>
      <c r="BKF98"/>
      <c r="BKG98"/>
      <c r="BKH98"/>
      <c r="BKI98"/>
      <c r="BKJ98"/>
      <c r="BKK98"/>
      <c r="BKL98"/>
      <c r="BKM98"/>
      <c r="BKN98"/>
      <c r="BKO98"/>
      <c r="BKP98"/>
      <c r="BKQ98"/>
      <c r="BKR98"/>
      <c r="BKS98"/>
      <c r="BKT98"/>
      <c r="BKU98"/>
      <c r="BKV98"/>
      <c r="BKW98"/>
      <c r="BKX98"/>
      <c r="BKY98"/>
      <c r="BKZ98"/>
      <c r="BLA98"/>
      <c r="BLB98"/>
      <c r="BLC98"/>
      <c r="BLD98"/>
      <c r="BLE98"/>
      <c r="BLF98"/>
      <c r="BLG98"/>
      <c r="BLH98"/>
      <c r="BLI98"/>
      <c r="BLJ98"/>
      <c r="BLK98"/>
      <c r="BLL98"/>
      <c r="BLM98"/>
      <c r="BLN98"/>
      <c r="BLO98"/>
      <c r="BLP98"/>
      <c r="BLQ98"/>
      <c r="BLR98"/>
      <c r="BLS98"/>
      <c r="BLT98"/>
      <c r="BLU98"/>
      <c r="BLV98"/>
      <c r="BLW98"/>
      <c r="BLX98"/>
      <c r="BLY98"/>
      <c r="BLZ98"/>
      <c r="BMA98"/>
      <c r="BMB98"/>
      <c r="BMC98"/>
      <c r="BMD98"/>
      <c r="BME98"/>
      <c r="BMF98"/>
      <c r="BMG98"/>
      <c r="BMH98"/>
      <c r="BMI98"/>
      <c r="BMJ98"/>
      <c r="BMK98"/>
      <c r="BML98"/>
      <c r="BMM98"/>
      <c r="BMN98"/>
      <c r="BMO98"/>
      <c r="BMP98"/>
      <c r="BMQ98"/>
      <c r="BMR98"/>
      <c r="BMS98"/>
      <c r="BMT98"/>
      <c r="BMU98"/>
      <c r="BMV98"/>
      <c r="BMW98"/>
      <c r="BMX98"/>
      <c r="BMY98"/>
      <c r="BMZ98"/>
      <c r="BNA98"/>
      <c r="BNB98"/>
      <c r="BNC98"/>
      <c r="BND98"/>
      <c r="BNE98"/>
      <c r="BNF98"/>
      <c r="BNG98"/>
      <c r="BNH98"/>
      <c r="BNI98"/>
      <c r="BNJ98"/>
      <c r="BNK98"/>
      <c r="BNL98"/>
      <c r="BNM98"/>
      <c r="BNN98"/>
      <c r="BNO98"/>
      <c r="BNP98"/>
      <c r="BNQ98"/>
      <c r="BNR98"/>
      <c r="BNS98"/>
      <c r="BNT98"/>
      <c r="BNU98"/>
      <c r="BNV98"/>
      <c r="BNW98"/>
      <c r="BNX98"/>
      <c r="BNY98"/>
      <c r="BNZ98"/>
      <c r="BOA98"/>
      <c r="BOB98"/>
      <c r="BOC98"/>
      <c r="BOD98"/>
      <c r="BOE98"/>
      <c r="BOF98"/>
      <c r="BOG98"/>
      <c r="BOH98"/>
      <c r="BOI98"/>
      <c r="BOJ98"/>
      <c r="BOK98"/>
      <c r="BOL98"/>
      <c r="BOM98"/>
      <c r="BON98"/>
      <c r="BOO98"/>
      <c r="BOP98"/>
      <c r="BOQ98"/>
      <c r="BOR98"/>
      <c r="BOS98"/>
      <c r="BOT98"/>
      <c r="BOU98"/>
      <c r="BOV98"/>
      <c r="BOW98"/>
      <c r="BOX98"/>
      <c r="BOY98"/>
      <c r="BOZ98"/>
      <c r="BPA98"/>
      <c r="BPB98"/>
      <c r="BPC98"/>
      <c r="BPD98"/>
      <c r="BPE98"/>
      <c r="BPF98"/>
      <c r="BPG98"/>
      <c r="BPH98"/>
      <c r="BPI98"/>
      <c r="BPJ98"/>
      <c r="BPK98"/>
      <c r="BPL98"/>
      <c r="BPM98"/>
      <c r="BPN98"/>
      <c r="BPO98"/>
      <c r="BPP98"/>
      <c r="BPQ98"/>
      <c r="BPR98"/>
      <c r="BPS98"/>
      <c r="BPT98"/>
      <c r="BPU98"/>
      <c r="BPV98"/>
      <c r="BPW98"/>
      <c r="BPX98"/>
      <c r="BPY98"/>
      <c r="BPZ98"/>
      <c r="BQA98"/>
      <c r="BQB98"/>
      <c r="BQC98"/>
      <c r="BQD98"/>
      <c r="BQE98"/>
      <c r="BQF98"/>
      <c r="BQG98"/>
      <c r="BQH98"/>
      <c r="BQI98"/>
      <c r="BQJ98"/>
      <c r="BQK98"/>
      <c r="BQL98"/>
      <c r="BQM98"/>
      <c r="BQN98"/>
      <c r="BQO98"/>
      <c r="BQP98"/>
      <c r="BQQ98"/>
      <c r="BQR98"/>
      <c r="BQS98"/>
      <c r="BQT98"/>
      <c r="BQU98"/>
      <c r="BQV98"/>
      <c r="BQW98"/>
      <c r="BQX98"/>
      <c r="BQY98"/>
      <c r="BQZ98"/>
      <c r="BRA98"/>
      <c r="BRB98"/>
      <c r="BRC98"/>
      <c r="BRD98"/>
      <c r="BRE98"/>
      <c r="BRF98"/>
      <c r="BRG98"/>
      <c r="BRH98"/>
      <c r="BRI98"/>
      <c r="BRJ98"/>
      <c r="BRK98"/>
      <c r="BRL98"/>
      <c r="BRM98"/>
      <c r="BRN98"/>
      <c r="BRO98"/>
      <c r="BRP98"/>
      <c r="BRQ98"/>
      <c r="BRR98"/>
      <c r="BRS98"/>
      <c r="BRT98"/>
      <c r="BRU98"/>
      <c r="BRV98"/>
      <c r="BRW98"/>
      <c r="BRX98"/>
      <c r="BRY98"/>
      <c r="BRZ98"/>
      <c r="BSA98"/>
      <c r="BSB98"/>
      <c r="BSC98"/>
      <c r="BSD98"/>
      <c r="BSE98"/>
      <c r="BSF98"/>
      <c r="BSG98"/>
      <c r="BSH98"/>
      <c r="BSI98"/>
      <c r="BSJ98"/>
      <c r="BSK98"/>
      <c r="BSL98"/>
      <c r="BSM98"/>
      <c r="BSN98"/>
      <c r="BSO98"/>
      <c r="BSP98"/>
      <c r="BSQ98"/>
      <c r="BSR98"/>
      <c r="BSS98"/>
      <c r="BST98"/>
      <c r="BSU98"/>
      <c r="BSV98"/>
      <c r="BSW98"/>
      <c r="BSX98"/>
      <c r="BSY98"/>
      <c r="BSZ98"/>
      <c r="BTA98"/>
      <c r="BTB98"/>
      <c r="BTC98"/>
      <c r="BTD98"/>
      <c r="BTE98"/>
      <c r="BTF98"/>
      <c r="BTG98"/>
      <c r="BTH98"/>
      <c r="BTI98"/>
      <c r="BTJ98"/>
      <c r="BTK98"/>
      <c r="BTL98"/>
      <c r="BTM98"/>
      <c r="BTN98"/>
      <c r="BTO98"/>
      <c r="BTP98"/>
      <c r="BTQ98"/>
      <c r="BTR98"/>
      <c r="BTS98"/>
      <c r="BTT98"/>
      <c r="BTU98"/>
      <c r="BTV98"/>
      <c r="BTW98"/>
      <c r="BTX98"/>
      <c r="BTY98"/>
      <c r="BTZ98"/>
      <c r="BUA98"/>
      <c r="BUB98"/>
      <c r="BUC98"/>
      <c r="BUD98"/>
      <c r="BUE98"/>
      <c r="BUF98"/>
      <c r="BUG98"/>
      <c r="BUH98"/>
      <c r="BUI98"/>
      <c r="BUJ98"/>
      <c r="BUK98"/>
      <c r="BUL98"/>
      <c r="BUM98"/>
      <c r="BUN98"/>
      <c r="BUO98"/>
      <c r="BUP98"/>
      <c r="BUQ98"/>
      <c r="BUR98"/>
      <c r="BUS98"/>
      <c r="BUT98"/>
      <c r="BUU98"/>
      <c r="BUV98"/>
      <c r="BUW98"/>
      <c r="BUX98"/>
      <c r="BUY98"/>
      <c r="BUZ98"/>
      <c r="BVA98"/>
      <c r="BVB98"/>
      <c r="BVC98"/>
      <c r="BVD98"/>
      <c r="BVE98"/>
      <c r="BVF98"/>
      <c r="BVG98"/>
      <c r="BVH98"/>
      <c r="BVI98"/>
      <c r="BVJ98"/>
      <c r="BVK98"/>
      <c r="BVL98"/>
      <c r="BVM98"/>
      <c r="BVN98"/>
      <c r="BVO98"/>
      <c r="BVP98"/>
      <c r="BVQ98"/>
      <c r="BVR98"/>
      <c r="BVS98"/>
      <c r="BVT98"/>
      <c r="BVU98"/>
      <c r="BVV98"/>
      <c r="BVW98"/>
      <c r="BVX98"/>
      <c r="BVY98"/>
      <c r="BVZ98"/>
      <c r="BWA98"/>
      <c r="BWB98"/>
      <c r="BWC98"/>
      <c r="BWD98"/>
      <c r="BWE98"/>
      <c r="BWF98"/>
      <c r="BWG98"/>
      <c r="BWH98"/>
      <c r="BWI98"/>
      <c r="BWJ98"/>
      <c r="BWK98"/>
      <c r="BWL98"/>
      <c r="BWM98"/>
      <c r="BWN98"/>
      <c r="BWO98"/>
      <c r="BWP98"/>
      <c r="BWQ98"/>
      <c r="BWR98"/>
      <c r="BWS98"/>
      <c r="BWT98"/>
      <c r="BWU98"/>
      <c r="BWV98"/>
      <c r="BWW98"/>
      <c r="BWX98"/>
      <c r="BWY98"/>
      <c r="BWZ98"/>
      <c r="BXA98"/>
      <c r="BXB98"/>
      <c r="BXC98"/>
      <c r="BXD98"/>
      <c r="BXE98"/>
    </row>
    <row r="99" spans="1:1981" s="4" customFormat="1" ht="15.75" thickBot="1" x14ac:dyDescent="0.3">
      <c r="A99"/>
      <c r="B99" s="199" t="s">
        <v>409</v>
      </c>
      <c r="C99" s="200"/>
      <c r="D99" s="122">
        <f>$D$31*0.11</f>
        <v>770</v>
      </c>
      <c r="E99" s="37" t="s">
        <v>34</v>
      </c>
      <c r="F99" s="65" t="s">
        <v>229</v>
      </c>
      <c r="G99" s="39" t="s">
        <v>37</v>
      </c>
      <c r="H99" s="39" t="s">
        <v>37</v>
      </c>
      <c r="I99" s="39" t="s">
        <v>14</v>
      </c>
      <c r="J99" s="69" t="s">
        <v>231</v>
      </c>
      <c r="L99" s="43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  <c r="AMM99"/>
      <c r="AMN99"/>
      <c r="AMO99"/>
      <c r="AMP99"/>
      <c r="AMQ99"/>
      <c r="AMR99"/>
      <c r="AMS99"/>
      <c r="AMT99"/>
      <c r="AMU99"/>
      <c r="AMV99"/>
      <c r="AMW99"/>
      <c r="AMX99"/>
      <c r="AMY99"/>
      <c r="AMZ99"/>
      <c r="ANA99"/>
      <c r="ANB99"/>
      <c r="ANC99"/>
      <c r="AND99"/>
      <c r="ANE99"/>
      <c r="ANF99"/>
      <c r="ANG99"/>
      <c r="ANH99"/>
      <c r="ANI99"/>
      <c r="ANJ99"/>
      <c r="ANK99"/>
      <c r="ANL99"/>
      <c r="ANM99"/>
      <c r="ANN99"/>
      <c r="ANO99"/>
      <c r="ANP99"/>
      <c r="ANQ99"/>
      <c r="ANR99"/>
      <c r="ANS99"/>
      <c r="ANT99"/>
      <c r="ANU99"/>
      <c r="ANV99"/>
      <c r="ANW99"/>
      <c r="ANX99"/>
      <c r="ANY99"/>
      <c r="ANZ99"/>
      <c r="AOA99"/>
      <c r="AOB99"/>
      <c r="AOC99"/>
      <c r="AOD99"/>
      <c r="AOE99"/>
      <c r="AOF99"/>
      <c r="AOG99"/>
      <c r="AOH99"/>
      <c r="AOI99"/>
      <c r="AOJ99"/>
      <c r="AOK99"/>
      <c r="AOL99"/>
      <c r="AOM99"/>
      <c r="AON99"/>
      <c r="AOO99"/>
      <c r="AOP99"/>
      <c r="AOQ99"/>
      <c r="AOR99"/>
      <c r="AOS99"/>
      <c r="AOT99"/>
      <c r="AOU99"/>
      <c r="AOV99"/>
      <c r="AOW99"/>
      <c r="AOX99"/>
      <c r="AOY99"/>
      <c r="AOZ99"/>
      <c r="APA99"/>
      <c r="APB99"/>
      <c r="APC99"/>
      <c r="APD99"/>
      <c r="APE99"/>
      <c r="APF99"/>
      <c r="APG99"/>
      <c r="APH99"/>
      <c r="API99"/>
      <c r="APJ99"/>
      <c r="APK99"/>
      <c r="APL99"/>
      <c r="APM99"/>
      <c r="APN99"/>
      <c r="APO99"/>
      <c r="APP99"/>
      <c r="APQ99"/>
      <c r="APR99"/>
      <c r="APS99"/>
      <c r="APT99"/>
      <c r="APU99"/>
      <c r="APV99"/>
      <c r="APW99"/>
      <c r="APX99"/>
      <c r="APY99"/>
      <c r="APZ99"/>
      <c r="AQA99"/>
      <c r="AQB99"/>
      <c r="AQC99"/>
      <c r="AQD99"/>
      <c r="AQE99"/>
      <c r="AQF99"/>
      <c r="AQG99"/>
      <c r="AQH99"/>
      <c r="AQI99"/>
      <c r="AQJ99"/>
      <c r="AQK99"/>
      <c r="AQL99"/>
      <c r="AQM99"/>
      <c r="AQN99"/>
      <c r="AQO99"/>
      <c r="AQP99"/>
      <c r="AQQ99"/>
      <c r="AQR99"/>
      <c r="AQS99"/>
      <c r="AQT99"/>
      <c r="AQU99"/>
      <c r="AQV99"/>
      <c r="AQW99"/>
      <c r="AQX99"/>
      <c r="AQY99"/>
      <c r="AQZ99"/>
      <c r="ARA99"/>
      <c r="ARB99"/>
      <c r="ARC99"/>
      <c r="ARD99"/>
      <c r="ARE99"/>
      <c r="ARF99"/>
      <c r="ARG99"/>
      <c r="ARH99"/>
      <c r="ARI99"/>
      <c r="ARJ99"/>
      <c r="ARK99"/>
      <c r="ARL99"/>
      <c r="ARM99"/>
      <c r="ARN99"/>
      <c r="ARO99"/>
      <c r="ARP99"/>
      <c r="ARQ99"/>
      <c r="ARR99"/>
      <c r="ARS99"/>
      <c r="ART99"/>
      <c r="ARU99"/>
      <c r="ARV99"/>
      <c r="ARW99"/>
      <c r="ARX99"/>
      <c r="ARY99"/>
      <c r="ARZ99"/>
      <c r="ASA99"/>
      <c r="ASB99"/>
      <c r="ASC99"/>
      <c r="ASD99"/>
      <c r="ASE99"/>
      <c r="ASF99"/>
      <c r="ASG99"/>
      <c r="ASH99"/>
      <c r="ASI99"/>
      <c r="ASJ99"/>
      <c r="ASK99"/>
      <c r="ASL99"/>
      <c r="ASM99"/>
      <c r="ASN99"/>
      <c r="ASO99"/>
      <c r="ASP99"/>
      <c r="ASQ99"/>
      <c r="ASR99"/>
      <c r="ASS99"/>
      <c r="AST99"/>
      <c r="ASU99"/>
      <c r="ASV99"/>
      <c r="ASW99"/>
      <c r="ASX99"/>
      <c r="ASY99"/>
      <c r="ASZ99"/>
      <c r="ATA99"/>
      <c r="ATB99"/>
      <c r="ATC99"/>
      <c r="ATD99"/>
      <c r="ATE99"/>
      <c r="ATF99"/>
      <c r="ATG99"/>
      <c r="ATH99"/>
      <c r="ATI99"/>
      <c r="ATJ99"/>
      <c r="ATK99"/>
      <c r="ATL99"/>
      <c r="ATM99"/>
      <c r="ATN99"/>
      <c r="ATO99"/>
      <c r="ATP99"/>
      <c r="ATQ99"/>
      <c r="ATR99"/>
      <c r="ATS99"/>
      <c r="ATT99"/>
      <c r="ATU99"/>
      <c r="ATV99"/>
      <c r="ATW99"/>
      <c r="ATX99"/>
      <c r="ATY99"/>
      <c r="ATZ99"/>
      <c r="AUA99"/>
      <c r="AUB99"/>
      <c r="AUC99"/>
      <c r="AUD99"/>
      <c r="AUE99"/>
      <c r="AUF99"/>
      <c r="AUG99"/>
      <c r="AUH99"/>
      <c r="AUI99"/>
      <c r="AUJ99"/>
      <c r="AUK99"/>
      <c r="AUL99"/>
      <c r="AUM99"/>
      <c r="AUN99"/>
      <c r="AUO99"/>
      <c r="AUP99"/>
      <c r="AUQ99"/>
      <c r="AUR99"/>
      <c r="AUS99"/>
      <c r="AUT99"/>
      <c r="AUU99"/>
      <c r="AUV99"/>
      <c r="AUW99"/>
      <c r="AUX99"/>
      <c r="AUY99"/>
      <c r="AUZ99"/>
      <c r="AVA99"/>
      <c r="AVB99"/>
      <c r="AVC99"/>
      <c r="AVD99"/>
      <c r="AVE99"/>
      <c r="AVF99"/>
      <c r="AVG99"/>
      <c r="AVH99"/>
      <c r="AVI99"/>
      <c r="AVJ99"/>
      <c r="AVK99"/>
      <c r="AVL99"/>
      <c r="AVM99"/>
      <c r="AVN99"/>
      <c r="AVO99"/>
      <c r="AVP99"/>
      <c r="AVQ99"/>
      <c r="AVR99"/>
      <c r="AVS99"/>
      <c r="AVT99"/>
      <c r="AVU99"/>
      <c r="AVV99"/>
      <c r="AVW99"/>
      <c r="AVX99"/>
      <c r="AVY99"/>
      <c r="AVZ99"/>
      <c r="AWA99"/>
      <c r="AWB99"/>
      <c r="AWC99"/>
      <c r="AWD99"/>
      <c r="AWE99"/>
      <c r="AWF99"/>
      <c r="AWG99"/>
      <c r="AWH99"/>
      <c r="AWI99"/>
      <c r="AWJ99"/>
      <c r="AWK99"/>
      <c r="AWL99"/>
      <c r="AWM99"/>
      <c r="AWN99"/>
      <c r="AWO99"/>
      <c r="AWP99"/>
      <c r="AWQ99"/>
      <c r="AWR99"/>
      <c r="AWS99"/>
      <c r="AWT99"/>
      <c r="AWU99"/>
      <c r="AWV99"/>
      <c r="AWW99"/>
      <c r="AWX99"/>
      <c r="AWY99"/>
      <c r="AWZ99"/>
      <c r="AXA99"/>
      <c r="AXB99"/>
      <c r="AXC99"/>
      <c r="AXD99"/>
      <c r="AXE99"/>
      <c r="AXF99"/>
      <c r="AXG99"/>
      <c r="AXH99"/>
      <c r="AXI99"/>
      <c r="AXJ99"/>
      <c r="AXK99"/>
      <c r="AXL99"/>
      <c r="AXM99"/>
      <c r="AXN99"/>
      <c r="AXO99"/>
      <c r="AXP99"/>
      <c r="AXQ99"/>
      <c r="AXR99"/>
      <c r="AXS99"/>
      <c r="AXT99"/>
      <c r="AXU99"/>
      <c r="AXV99"/>
      <c r="AXW99"/>
      <c r="AXX99"/>
      <c r="AXY99"/>
      <c r="AXZ99"/>
      <c r="AYA99"/>
      <c r="AYB99"/>
      <c r="AYC99"/>
      <c r="AYD99"/>
      <c r="AYE99"/>
      <c r="AYF99"/>
      <c r="AYG99"/>
      <c r="AYH99"/>
      <c r="AYI99"/>
      <c r="AYJ99"/>
      <c r="AYK99"/>
      <c r="AYL99"/>
      <c r="AYM99"/>
      <c r="AYN99"/>
      <c r="AYO99"/>
      <c r="AYP99"/>
      <c r="AYQ99"/>
      <c r="AYR99"/>
      <c r="AYS99"/>
      <c r="AYT99"/>
      <c r="AYU99"/>
      <c r="AYV99"/>
      <c r="AYW99"/>
      <c r="AYX99"/>
      <c r="AYY99"/>
      <c r="AYZ99"/>
      <c r="AZA99"/>
      <c r="AZB99"/>
      <c r="AZC99"/>
      <c r="AZD99"/>
      <c r="AZE99"/>
      <c r="AZF99"/>
      <c r="AZG99"/>
      <c r="AZH99"/>
      <c r="AZI99"/>
      <c r="AZJ99"/>
      <c r="AZK99"/>
      <c r="AZL99"/>
      <c r="AZM99"/>
      <c r="AZN99"/>
      <c r="AZO99"/>
      <c r="AZP99"/>
      <c r="AZQ99"/>
      <c r="AZR99"/>
      <c r="AZS99"/>
      <c r="AZT99"/>
      <c r="AZU99"/>
      <c r="AZV99"/>
      <c r="AZW99"/>
      <c r="AZX99"/>
      <c r="AZY99"/>
      <c r="AZZ99"/>
      <c r="BAA99"/>
      <c r="BAB99"/>
      <c r="BAC99"/>
      <c r="BAD99"/>
      <c r="BAE99"/>
      <c r="BAF99"/>
      <c r="BAG99"/>
      <c r="BAH99"/>
      <c r="BAI99"/>
      <c r="BAJ99"/>
      <c r="BAK99"/>
      <c r="BAL99"/>
      <c r="BAM99"/>
      <c r="BAN99"/>
      <c r="BAO99"/>
      <c r="BAP99"/>
      <c r="BAQ99"/>
      <c r="BAR99"/>
      <c r="BAS99"/>
      <c r="BAT99"/>
      <c r="BAU99"/>
      <c r="BAV99"/>
      <c r="BAW99"/>
      <c r="BAX99"/>
      <c r="BAY99"/>
      <c r="BAZ99"/>
      <c r="BBA99"/>
      <c r="BBB99"/>
      <c r="BBC99"/>
      <c r="BBD99"/>
      <c r="BBE99"/>
      <c r="BBF99"/>
      <c r="BBG99"/>
      <c r="BBH99"/>
      <c r="BBI99"/>
      <c r="BBJ99"/>
      <c r="BBK99"/>
      <c r="BBL99"/>
      <c r="BBM99"/>
      <c r="BBN99"/>
      <c r="BBO99"/>
      <c r="BBP99"/>
      <c r="BBQ99"/>
      <c r="BBR99"/>
      <c r="BBS99"/>
      <c r="BBT99"/>
      <c r="BBU99"/>
      <c r="BBV99"/>
      <c r="BBW99"/>
      <c r="BBX99"/>
      <c r="BBY99"/>
      <c r="BBZ99"/>
      <c r="BCA99"/>
      <c r="BCB99"/>
      <c r="BCC99"/>
      <c r="BCD99"/>
      <c r="BCE99"/>
      <c r="BCF99"/>
      <c r="BCG99"/>
      <c r="BCH99"/>
      <c r="BCI99"/>
      <c r="BCJ99"/>
      <c r="BCK99"/>
      <c r="BCL99"/>
      <c r="BCM99"/>
      <c r="BCN99"/>
      <c r="BCO99"/>
      <c r="BCP99"/>
      <c r="BCQ99"/>
      <c r="BCR99"/>
      <c r="BCS99"/>
      <c r="BCT99"/>
      <c r="BCU99"/>
      <c r="BCV99"/>
      <c r="BCW99"/>
      <c r="BCX99"/>
      <c r="BCY99"/>
      <c r="BCZ99"/>
      <c r="BDA99"/>
      <c r="BDB99"/>
      <c r="BDC99"/>
      <c r="BDD99"/>
      <c r="BDE99"/>
      <c r="BDF99"/>
      <c r="BDG99"/>
      <c r="BDH99"/>
      <c r="BDI99"/>
      <c r="BDJ99"/>
      <c r="BDK99"/>
      <c r="BDL99"/>
      <c r="BDM99"/>
      <c r="BDN99"/>
      <c r="BDO99"/>
      <c r="BDP99"/>
      <c r="BDQ99"/>
      <c r="BDR99"/>
      <c r="BDS99"/>
      <c r="BDT99"/>
      <c r="BDU99"/>
      <c r="BDV99"/>
      <c r="BDW99"/>
      <c r="BDX99"/>
      <c r="BDY99"/>
      <c r="BDZ99"/>
      <c r="BEA99"/>
      <c r="BEB99"/>
      <c r="BEC99"/>
      <c r="BED99"/>
      <c r="BEE99"/>
      <c r="BEF99"/>
      <c r="BEG99"/>
      <c r="BEH99"/>
      <c r="BEI99"/>
      <c r="BEJ99"/>
      <c r="BEK99"/>
      <c r="BEL99"/>
      <c r="BEM99"/>
      <c r="BEN99"/>
      <c r="BEO99"/>
      <c r="BEP99"/>
      <c r="BEQ99"/>
      <c r="BER99"/>
      <c r="BES99"/>
      <c r="BET99"/>
      <c r="BEU99"/>
      <c r="BEV99"/>
      <c r="BEW99"/>
      <c r="BEX99"/>
      <c r="BEY99"/>
      <c r="BEZ99"/>
      <c r="BFA99"/>
      <c r="BFB99"/>
      <c r="BFC99"/>
      <c r="BFD99"/>
      <c r="BFE99"/>
      <c r="BFF99"/>
      <c r="BFG99"/>
      <c r="BFH99"/>
      <c r="BFI99"/>
      <c r="BFJ99"/>
      <c r="BFK99"/>
      <c r="BFL99"/>
      <c r="BFM99"/>
      <c r="BFN99"/>
      <c r="BFO99"/>
      <c r="BFP99"/>
      <c r="BFQ99"/>
      <c r="BFR99"/>
      <c r="BFS99"/>
      <c r="BFT99"/>
      <c r="BFU99"/>
      <c r="BFV99"/>
      <c r="BFW99"/>
      <c r="BFX99"/>
      <c r="BFY99"/>
      <c r="BFZ99"/>
      <c r="BGA99"/>
      <c r="BGB99"/>
      <c r="BGC99"/>
      <c r="BGD99"/>
      <c r="BGE99"/>
      <c r="BGF99"/>
      <c r="BGG99"/>
      <c r="BGH99"/>
      <c r="BGI99"/>
      <c r="BGJ99"/>
      <c r="BGK99"/>
      <c r="BGL99"/>
      <c r="BGM99"/>
      <c r="BGN99"/>
      <c r="BGO99"/>
      <c r="BGP99"/>
      <c r="BGQ99"/>
      <c r="BGR99"/>
      <c r="BGS99"/>
      <c r="BGT99"/>
      <c r="BGU99"/>
      <c r="BGV99"/>
      <c r="BGW99"/>
      <c r="BGX99"/>
      <c r="BGY99"/>
      <c r="BGZ99"/>
      <c r="BHA99"/>
      <c r="BHB99"/>
      <c r="BHC99"/>
      <c r="BHD99"/>
      <c r="BHE99"/>
      <c r="BHF99"/>
      <c r="BHG99"/>
      <c r="BHH99"/>
      <c r="BHI99"/>
      <c r="BHJ99"/>
      <c r="BHK99"/>
      <c r="BHL99"/>
      <c r="BHM99"/>
      <c r="BHN99"/>
      <c r="BHO99"/>
      <c r="BHP99"/>
      <c r="BHQ99"/>
      <c r="BHR99"/>
      <c r="BHS99"/>
      <c r="BHT99"/>
      <c r="BHU99"/>
      <c r="BHV99"/>
      <c r="BHW99"/>
      <c r="BHX99"/>
      <c r="BHY99"/>
      <c r="BHZ99"/>
      <c r="BIA99"/>
      <c r="BIB99"/>
      <c r="BIC99"/>
      <c r="BID99"/>
      <c r="BIE99"/>
      <c r="BIF99"/>
      <c r="BIG99"/>
      <c r="BIH99"/>
      <c r="BII99"/>
      <c r="BIJ99"/>
      <c r="BIK99"/>
      <c r="BIL99"/>
      <c r="BIM99"/>
      <c r="BIN99"/>
      <c r="BIO99"/>
      <c r="BIP99"/>
      <c r="BIQ99"/>
      <c r="BIR99"/>
      <c r="BIS99"/>
      <c r="BIT99"/>
      <c r="BIU99"/>
      <c r="BIV99"/>
      <c r="BIW99"/>
      <c r="BIX99"/>
      <c r="BIY99"/>
      <c r="BIZ99"/>
      <c r="BJA99"/>
      <c r="BJB99"/>
      <c r="BJC99"/>
      <c r="BJD99"/>
      <c r="BJE99"/>
      <c r="BJF99"/>
      <c r="BJG99"/>
      <c r="BJH99"/>
      <c r="BJI99"/>
      <c r="BJJ99"/>
      <c r="BJK99"/>
      <c r="BJL99"/>
      <c r="BJM99"/>
      <c r="BJN99"/>
      <c r="BJO99"/>
      <c r="BJP99"/>
      <c r="BJQ99"/>
      <c r="BJR99"/>
      <c r="BJS99"/>
      <c r="BJT99"/>
      <c r="BJU99"/>
      <c r="BJV99"/>
      <c r="BJW99"/>
      <c r="BJX99"/>
      <c r="BJY99"/>
      <c r="BJZ99"/>
      <c r="BKA99"/>
      <c r="BKB99"/>
      <c r="BKC99"/>
      <c r="BKD99"/>
      <c r="BKE99"/>
      <c r="BKF99"/>
      <c r="BKG99"/>
      <c r="BKH99"/>
      <c r="BKI99"/>
      <c r="BKJ99"/>
      <c r="BKK99"/>
      <c r="BKL99"/>
      <c r="BKM99"/>
      <c r="BKN99"/>
      <c r="BKO99"/>
      <c r="BKP99"/>
      <c r="BKQ99"/>
      <c r="BKR99"/>
      <c r="BKS99"/>
      <c r="BKT99"/>
      <c r="BKU99"/>
      <c r="BKV99"/>
      <c r="BKW99"/>
      <c r="BKX99"/>
      <c r="BKY99"/>
      <c r="BKZ99"/>
      <c r="BLA99"/>
      <c r="BLB99"/>
      <c r="BLC99"/>
      <c r="BLD99"/>
      <c r="BLE99"/>
      <c r="BLF99"/>
      <c r="BLG99"/>
      <c r="BLH99"/>
      <c r="BLI99"/>
      <c r="BLJ99"/>
      <c r="BLK99"/>
      <c r="BLL99"/>
      <c r="BLM99"/>
      <c r="BLN99"/>
      <c r="BLO99"/>
      <c r="BLP99"/>
      <c r="BLQ99"/>
      <c r="BLR99"/>
      <c r="BLS99"/>
      <c r="BLT99"/>
      <c r="BLU99"/>
      <c r="BLV99"/>
      <c r="BLW99"/>
      <c r="BLX99"/>
      <c r="BLY99"/>
      <c r="BLZ99"/>
      <c r="BMA99"/>
      <c r="BMB99"/>
      <c r="BMC99"/>
      <c r="BMD99"/>
      <c r="BME99"/>
      <c r="BMF99"/>
      <c r="BMG99"/>
      <c r="BMH99"/>
      <c r="BMI99"/>
      <c r="BMJ99"/>
      <c r="BMK99"/>
      <c r="BML99"/>
      <c r="BMM99"/>
      <c r="BMN99"/>
      <c r="BMO99"/>
      <c r="BMP99"/>
      <c r="BMQ99"/>
      <c r="BMR99"/>
      <c r="BMS99"/>
      <c r="BMT99"/>
      <c r="BMU99"/>
      <c r="BMV99"/>
      <c r="BMW99"/>
      <c r="BMX99"/>
      <c r="BMY99"/>
      <c r="BMZ99"/>
      <c r="BNA99"/>
      <c r="BNB99"/>
      <c r="BNC99"/>
      <c r="BND99"/>
      <c r="BNE99"/>
      <c r="BNF99"/>
      <c r="BNG99"/>
      <c r="BNH99"/>
      <c r="BNI99"/>
      <c r="BNJ99"/>
      <c r="BNK99"/>
      <c r="BNL99"/>
      <c r="BNM99"/>
      <c r="BNN99"/>
      <c r="BNO99"/>
      <c r="BNP99"/>
      <c r="BNQ99"/>
      <c r="BNR99"/>
      <c r="BNS99"/>
      <c r="BNT99"/>
      <c r="BNU99"/>
      <c r="BNV99"/>
      <c r="BNW99"/>
      <c r="BNX99"/>
      <c r="BNY99"/>
      <c r="BNZ99"/>
      <c r="BOA99"/>
      <c r="BOB99"/>
      <c r="BOC99"/>
      <c r="BOD99"/>
      <c r="BOE99"/>
      <c r="BOF99"/>
      <c r="BOG99"/>
      <c r="BOH99"/>
      <c r="BOI99"/>
      <c r="BOJ99"/>
      <c r="BOK99"/>
      <c r="BOL99"/>
      <c r="BOM99"/>
      <c r="BON99"/>
      <c r="BOO99"/>
      <c r="BOP99"/>
      <c r="BOQ99"/>
      <c r="BOR99"/>
      <c r="BOS99"/>
      <c r="BOT99"/>
      <c r="BOU99"/>
      <c r="BOV99"/>
      <c r="BOW99"/>
      <c r="BOX99"/>
      <c r="BOY99"/>
      <c r="BOZ99"/>
      <c r="BPA99"/>
      <c r="BPB99"/>
      <c r="BPC99"/>
      <c r="BPD99"/>
      <c r="BPE99"/>
      <c r="BPF99"/>
      <c r="BPG99"/>
      <c r="BPH99"/>
      <c r="BPI99"/>
      <c r="BPJ99"/>
      <c r="BPK99"/>
      <c r="BPL99"/>
      <c r="BPM99"/>
      <c r="BPN99"/>
      <c r="BPO99"/>
      <c r="BPP99"/>
      <c r="BPQ99"/>
      <c r="BPR99"/>
      <c r="BPS99"/>
      <c r="BPT99"/>
      <c r="BPU99"/>
      <c r="BPV99"/>
      <c r="BPW99"/>
      <c r="BPX99"/>
      <c r="BPY99"/>
      <c r="BPZ99"/>
      <c r="BQA99"/>
      <c r="BQB99"/>
      <c r="BQC99"/>
      <c r="BQD99"/>
      <c r="BQE99"/>
      <c r="BQF99"/>
      <c r="BQG99"/>
      <c r="BQH99"/>
      <c r="BQI99"/>
      <c r="BQJ99"/>
      <c r="BQK99"/>
      <c r="BQL99"/>
      <c r="BQM99"/>
      <c r="BQN99"/>
      <c r="BQO99"/>
      <c r="BQP99"/>
      <c r="BQQ99"/>
      <c r="BQR99"/>
      <c r="BQS99"/>
      <c r="BQT99"/>
      <c r="BQU99"/>
      <c r="BQV99"/>
      <c r="BQW99"/>
      <c r="BQX99"/>
      <c r="BQY99"/>
      <c r="BQZ99"/>
      <c r="BRA99"/>
      <c r="BRB99"/>
      <c r="BRC99"/>
      <c r="BRD99"/>
      <c r="BRE99"/>
      <c r="BRF99"/>
      <c r="BRG99"/>
      <c r="BRH99"/>
      <c r="BRI99"/>
      <c r="BRJ99"/>
      <c r="BRK99"/>
      <c r="BRL99"/>
      <c r="BRM99"/>
      <c r="BRN99"/>
      <c r="BRO99"/>
      <c r="BRP99"/>
      <c r="BRQ99"/>
      <c r="BRR99"/>
      <c r="BRS99"/>
      <c r="BRT99"/>
      <c r="BRU99"/>
      <c r="BRV99"/>
      <c r="BRW99"/>
      <c r="BRX99"/>
      <c r="BRY99"/>
      <c r="BRZ99"/>
      <c r="BSA99"/>
      <c r="BSB99"/>
      <c r="BSC99"/>
      <c r="BSD99"/>
      <c r="BSE99"/>
      <c r="BSF99"/>
      <c r="BSG99"/>
      <c r="BSH99"/>
      <c r="BSI99"/>
      <c r="BSJ99"/>
      <c r="BSK99"/>
      <c r="BSL99"/>
      <c r="BSM99"/>
      <c r="BSN99"/>
      <c r="BSO99"/>
      <c r="BSP99"/>
      <c r="BSQ99"/>
      <c r="BSR99"/>
      <c r="BSS99"/>
      <c r="BST99"/>
      <c r="BSU99"/>
      <c r="BSV99"/>
      <c r="BSW99"/>
      <c r="BSX99"/>
      <c r="BSY99"/>
      <c r="BSZ99"/>
      <c r="BTA99"/>
      <c r="BTB99"/>
      <c r="BTC99"/>
      <c r="BTD99"/>
      <c r="BTE99"/>
      <c r="BTF99"/>
      <c r="BTG99"/>
      <c r="BTH99"/>
      <c r="BTI99"/>
      <c r="BTJ99"/>
      <c r="BTK99"/>
      <c r="BTL99"/>
      <c r="BTM99"/>
      <c r="BTN99"/>
      <c r="BTO99"/>
      <c r="BTP99"/>
      <c r="BTQ99"/>
      <c r="BTR99"/>
      <c r="BTS99"/>
      <c r="BTT99"/>
      <c r="BTU99"/>
      <c r="BTV99"/>
      <c r="BTW99"/>
      <c r="BTX99"/>
      <c r="BTY99"/>
      <c r="BTZ99"/>
      <c r="BUA99"/>
      <c r="BUB99"/>
      <c r="BUC99"/>
      <c r="BUD99"/>
      <c r="BUE99"/>
      <c r="BUF99"/>
      <c r="BUG99"/>
      <c r="BUH99"/>
      <c r="BUI99"/>
      <c r="BUJ99"/>
      <c r="BUK99"/>
      <c r="BUL99"/>
      <c r="BUM99"/>
      <c r="BUN99"/>
      <c r="BUO99"/>
      <c r="BUP99"/>
      <c r="BUQ99"/>
      <c r="BUR99"/>
      <c r="BUS99"/>
      <c r="BUT99"/>
      <c r="BUU99"/>
      <c r="BUV99"/>
      <c r="BUW99"/>
      <c r="BUX99"/>
      <c r="BUY99"/>
      <c r="BUZ99"/>
      <c r="BVA99"/>
      <c r="BVB99"/>
      <c r="BVC99"/>
      <c r="BVD99"/>
      <c r="BVE99"/>
      <c r="BVF99"/>
      <c r="BVG99"/>
      <c r="BVH99"/>
      <c r="BVI99"/>
      <c r="BVJ99"/>
      <c r="BVK99"/>
      <c r="BVL99"/>
      <c r="BVM99"/>
      <c r="BVN99"/>
      <c r="BVO99"/>
      <c r="BVP99"/>
      <c r="BVQ99"/>
      <c r="BVR99"/>
      <c r="BVS99"/>
      <c r="BVT99"/>
      <c r="BVU99"/>
      <c r="BVV99"/>
      <c r="BVW99"/>
      <c r="BVX99"/>
      <c r="BVY99"/>
      <c r="BVZ99"/>
      <c r="BWA99"/>
      <c r="BWB99"/>
      <c r="BWC99"/>
      <c r="BWD99"/>
      <c r="BWE99"/>
      <c r="BWF99"/>
      <c r="BWG99"/>
      <c r="BWH99"/>
      <c r="BWI99"/>
      <c r="BWJ99"/>
      <c r="BWK99"/>
      <c r="BWL99"/>
      <c r="BWM99"/>
      <c r="BWN99"/>
      <c r="BWO99"/>
      <c r="BWP99"/>
      <c r="BWQ99"/>
      <c r="BWR99"/>
      <c r="BWS99"/>
      <c r="BWT99"/>
      <c r="BWU99"/>
      <c r="BWV99"/>
      <c r="BWW99"/>
      <c r="BWX99"/>
      <c r="BWY99"/>
      <c r="BWZ99"/>
      <c r="BXA99"/>
      <c r="BXB99"/>
      <c r="BXC99"/>
      <c r="BXD99"/>
      <c r="BXE99"/>
    </row>
    <row r="100" spans="1:1981" s="4" customFormat="1" ht="15.75" thickBot="1" x14ac:dyDescent="0.3">
      <c r="A100"/>
      <c r="B100" s="199" t="s">
        <v>406</v>
      </c>
      <c r="C100" s="200"/>
      <c r="D100" s="122">
        <f>$D$31*0.05</f>
        <v>350</v>
      </c>
      <c r="E100" s="37" t="s">
        <v>34</v>
      </c>
      <c r="F100" s="65" t="s">
        <v>229</v>
      </c>
      <c r="G100" s="39" t="s">
        <v>37</v>
      </c>
      <c r="H100" s="39" t="s">
        <v>37</v>
      </c>
      <c r="I100" s="39" t="s">
        <v>14</v>
      </c>
      <c r="J100" s="69" t="s">
        <v>232</v>
      </c>
      <c r="L100" s="43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  <c r="AMM100"/>
      <c r="AMN100"/>
      <c r="AMO100"/>
      <c r="AMP100"/>
      <c r="AMQ100"/>
      <c r="AMR100"/>
      <c r="AMS100"/>
      <c r="AMT100"/>
      <c r="AMU100"/>
      <c r="AMV100"/>
      <c r="AMW100"/>
      <c r="AMX100"/>
      <c r="AMY100"/>
      <c r="AMZ100"/>
      <c r="ANA100"/>
      <c r="ANB100"/>
      <c r="ANC100"/>
      <c r="AND100"/>
      <c r="ANE100"/>
      <c r="ANF100"/>
      <c r="ANG100"/>
      <c r="ANH100"/>
      <c r="ANI100"/>
      <c r="ANJ100"/>
      <c r="ANK100"/>
      <c r="ANL100"/>
      <c r="ANM100"/>
      <c r="ANN100"/>
      <c r="ANO100"/>
      <c r="ANP100"/>
      <c r="ANQ100"/>
      <c r="ANR100"/>
      <c r="ANS100"/>
      <c r="ANT100"/>
      <c r="ANU100"/>
      <c r="ANV100"/>
      <c r="ANW100"/>
      <c r="ANX100"/>
      <c r="ANY100"/>
      <c r="ANZ100"/>
      <c r="AOA100"/>
      <c r="AOB100"/>
      <c r="AOC100"/>
      <c r="AOD100"/>
      <c r="AOE100"/>
      <c r="AOF100"/>
      <c r="AOG100"/>
      <c r="AOH100"/>
      <c r="AOI100"/>
      <c r="AOJ100"/>
      <c r="AOK100"/>
      <c r="AOL100"/>
      <c r="AOM100"/>
      <c r="AON100"/>
      <c r="AOO100"/>
      <c r="AOP100"/>
      <c r="AOQ100"/>
      <c r="AOR100"/>
      <c r="AOS100"/>
      <c r="AOT100"/>
      <c r="AOU100"/>
      <c r="AOV100"/>
      <c r="AOW100"/>
      <c r="AOX100"/>
      <c r="AOY100"/>
      <c r="AOZ100"/>
      <c r="APA100"/>
      <c r="APB100"/>
      <c r="APC100"/>
      <c r="APD100"/>
      <c r="APE100"/>
      <c r="APF100"/>
      <c r="APG100"/>
      <c r="APH100"/>
      <c r="API100"/>
      <c r="APJ100"/>
      <c r="APK100"/>
      <c r="APL100"/>
      <c r="APM100"/>
      <c r="APN100"/>
      <c r="APO100"/>
      <c r="APP100"/>
      <c r="APQ100"/>
      <c r="APR100"/>
      <c r="APS100"/>
      <c r="APT100"/>
      <c r="APU100"/>
      <c r="APV100"/>
      <c r="APW100"/>
      <c r="APX100"/>
      <c r="APY100"/>
      <c r="APZ100"/>
      <c r="AQA100"/>
      <c r="AQB100"/>
      <c r="AQC100"/>
      <c r="AQD100"/>
      <c r="AQE100"/>
      <c r="AQF100"/>
      <c r="AQG100"/>
      <c r="AQH100"/>
      <c r="AQI100"/>
      <c r="AQJ100"/>
      <c r="AQK100"/>
      <c r="AQL100"/>
      <c r="AQM100"/>
      <c r="AQN100"/>
      <c r="AQO100"/>
      <c r="AQP100"/>
      <c r="AQQ100"/>
      <c r="AQR100"/>
      <c r="AQS100"/>
      <c r="AQT100"/>
      <c r="AQU100"/>
      <c r="AQV100"/>
      <c r="AQW100"/>
      <c r="AQX100"/>
      <c r="AQY100"/>
      <c r="AQZ100"/>
      <c r="ARA100"/>
      <c r="ARB100"/>
      <c r="ARC100"/>
      <c r="ARD100"/>
      <c r="ARE100"/>
      <c r="ARF100"/>
      <c r="ARG100"/>
      <c r="ARH100"/>
      <c r="ARI100"/>
      <c r="ARJ100"/>
      <c r="ARK100"/>
      <c r="ARL100"/>
      <c r="ARM100"/>
      <c r="ARN100"/>
      <c r="ARO100"/>
      <c r="ARP100"/>
      <c r="ARQ100"/>
      <c r="ARR100"/>
      <c r="ARS100"/>
      <c r="ART100"/>
      <c r="ARU100"/>
      <c r="ARV100"/>
      <c r="ARW100"/>
      <c r="ARX100"/>
      <c r="ARY100"/>
      <c r="ARZ100"/>
      <c r="ASA100"/>
      <c r="ASB100"/>
      <c r="ASC100"/>
      <c r="ASD100"/>
      <c r="ASE100"/>
      <c r="ASF100"/>
      <c r="ASG100"/>
      <c r="ASH100"/>
      <c r="ASI100"/>
      <c r="ASJ100"/>
      <c r="ASK100"/>
      <c r="ASL100"/>
      <c r="ASM100"/>
      <c r="ASN100"/>
      <c r="ASO100"/>
      <c r="ASP100"/>
      <c r="ASQ100"/>
      <c r="ASR100"/>
      <c r="ASS100"/>
      <c r="AST100"/>
      <c r="ASU100"/>
      <c r="ASV100"/>
      <c r="ASW100"/>
      <c r="ASX100"/>
      <c r="ASY100"/>
      <c r="ASZ100"/>
      <c r="ATA100"/>
      <c r="ATB100"/>
      <c r="ATC100"/>
      <c r="ATD100"/>
      <c r="ATE100"/>
      <c r="ATF100"/>
      <c r="ATG100"/>
      <c r="ATH100"/>
      <c r="ATI100"/>
      <c r="ATJ100"/>
      <c r="ATK100"/>
      <c r="ATL100"/>
      <c r="ATM100"/>
      <c r="ATN100"/>
      <c r="ATO100"/>
      <c r="ATP100"/>
      <c r="ATQ100"/>
      <c r="ATR100"/>
      <c r="ATS100"/>
      <c r="ATT100"/>
      <c r="ATU100"/>
      <c r="ATV100"/>
      <c r="ATW100"/>
      <c r="ATX100"/>
      <c r="ATY100"/>
      <c r="ATZ100"/>
      <c r="AUA100"/>
      <c r="AUB100"/>
      <c r="AUC100"/>
      <c r="AUD100"/>
      <c r="AUE100"/>
      <c r="AUF100"/>
      <c r="AUG100"/>
      <c r="AUH100"/>
      <c r="AUI100"/>
      <c r="AUJ100"/>
      <c r="AUK100"/>
      <c r="AUL100"/>
      <c r="AUM100"/>
      <c r="AUN100"/>
      <c r="AUO100"/>
      <c r="AUP100"/>
      <c r="AUQ100"/>
      <c r="AUR100"/>
      <c r="AUS100"/>
      <c r="AUT100"/>
      <c r="AUU100"/>
      <c r="AUV100"/>
      <c r="AUW100"/>
      <c r="AUX100"/>
      <c r="AUY100"/>
      <c r="AUZ100"/>
      <c r="AVA100"/>
      <c r="AVB100"/>
      <c r="AVC100"/>
      <c r="AVD100"/>
      <c r="AVE100"/>
      <c r="AVF100"/>
      <c r="AVG100"/>
      <c r="AVH100"/>
      <c r="AVI100"/>
      <c r="AVJ100"/>
      <c r="AVK100"/>
      <c r="AVL100"/>
      <c r="AVM100"/>
      <c r="AVN100"/>
      <c r="AVO100"/>
      <c r="AVP100"/>
      <c r="AVQ100"/>
      <c r="AVR100"/>
      <c r="AVS100"/>
      <c r="AVT100"/>
      <c r="AVU100"/>
      <c r="AVV100"/>
      <c r="AVW100"/>
      <c r="AVX100"/>
      <c r="AVY100"/>
      <c r="AVZ100"/>
      <c r="AWA100"/>
      <c r="AWB100"/>
      <c r="AWC100"/>
      <c r="AWD100"/>
      <c r="AWE100"/>
      <c r="AWF100"/>
      <c r="AWG100"/>
      <c r="AWH100"/>
      <c r="AWI100"/>
      <c r="AWJ100"/>
      <c r="AWK100"/>
      <c r="AWL100"/>
      <c r="AWM100"/>
      <c r="AWN100"/>
      <c r="AWO100"/>
      <c r="AWP100"/>
      <c r="AWQ100"/>
      <c r="AWR100"/>
      <c r="AWS100"/>
      <c r="AWT100"/>
      <c r="AWU100"/>
      <c r="AWV100"/>
      <c r="AWW100"/>
      <c r="AWX100"/>
      <c r="AWY100"/>
      <c r="AWZ100"/>
      <c r="AXA100"/>
      <c r="AXB100"/>
      <c r="AXC100"/>
      <c r="AXD100"/>
      <c r="AXE100"/>
      <c r="AXF100"/>
      <c r="AXG100"/>
      <c r="AXH100"/>
      <c r="AXI100"/>
      <c r="AXJ100"/>
      <c r="AXK100"/>
      <c r="AXL100"/>
      <c r="AXM100"/>
      <c r="AXN100"/>
      <c r="AXO100"/>
      <c r="AXP100"/>
      <c r="AXQ100"/>
      <c r="AXR100"/>
      <c r="AXS100"/>
      <c r="AXT100"/>
      <c r="AXU100"/>
      <c r="AXV100"/>
      <c r="AXW100"/>
      <c r="AXX100"/>
      <c r="AXY100"/>
      <c r="AXZ100"/>
      <c r="AYA100"/>
      <c r="AYB100"/>
      <c r="AYC100"/>
      <c r="AYD100"/>
      <c r="AYE100"/>
      <c r="AYF100"/>
      <c r="AYG100"/>
      <c r="AYH100"/>
      <c r="AYI100"/>
      <c r="AYJ100"/>
      <c r="AYK100"/>
      <c r="AYL100"/>
      <c r="AYM100"/>
      <c r="AYN100"/>
      <c r="AYO100"/>
      <c r="AYP100"/>
      <c r="AYQ100"/>
      <c r="AYR100"/>
      <c r="AYS100"/>
      <c r="AYT100"/>
      <c r="AYU100"/>
      <c r="AYV100"/>
      <c r="AYW100"/>
      <c r="AYX100"/>
      <c r="AYY100"/>
      <c r="AYZ100"/>
      <c r="AZA100"/>
      <c r="AZB100"/>
      <c r="AZC100"/>
      <c r="AZD100"/>
      <c r="AZE100"/>
      <c r="AZF100"/>
      <c r="AZG100"/>
      <c r="AZH100"/>
      <c r="AZI100"/>
      <c r="AZJ100"/>
      <c r="AZK100"/>
      <c r="AZL100"/>
      <c r="AZM100"/>
      <c r="AZN100"/>
      <c r="AZO100"/>
      <c r="AZP100"/>
      <c r="AZQ100"/>
      <c r="AZR100"/>
      <c r="AZS100"/>
      <c r="AZT100"/>
      <c r="AZU100"/>
      <c r="AZV100"/>
      <c r="AZW100"/>
      <c r="AZX100"/>
      <c r="AZY100"/>
      <c r="AZZ100"/>
      <c r="BAA100"/>
      <c r="BAB100"/>
      <c r="BAC100"/>
      <c r="BAD100"/>
      <c r="BAE100"/>
      <c r="BAF100"/>
      <c r="BAG100"/>
      <c r="BAH100"/>
      <c r="BAI100"/>
      <c r="BAJ100"/>
      <c r="BAK100"/>
      <c r="BAL100"/>
      <c r="BAM100"/>
      <c r="BAN100"/>
      <c r="BAO100"/>
      <c r="BAP100"/>
      <c r="BAQ100"/>
      <c r="BAR100"/>
      <c r="BAS100"/>
      <c r="BAT100"/>
      <c r="BAU100"/>
      <c r="BAV100"/>
      <c r="BAW100"/>
      <c r="BAX100"/>
      <c r="BAY100"/>
      <c r="BAZ100"/>
      <c r="BBA100"/>
      <c r="BBB100"/>
      <c r="BBC100"/>
      <c r="BBD100"/>
      <c r="BBE100"/>
      <c r="BBF100"/>
      <c r="BBG100"/>
      <c r="BBH100"/>
      <c r="BBI100"/>
      <c r="BBJ100"/>
      <c r="BBK100"/>
      <c r="BBL100"/>
      <c r="BBM100"/>
      <c r="BBN100"/>
      <c r="BBO100"/>
      <c r="BBP100"/>
      <c r="BBQ100"/>
      <c r="BBR100"/>
      <c r="BBS100"/>
      <c r="BBT100"/>
      <c r="BBU100"/>
      <c r="BBV100"/>
      <c r="BBW100"/>
      <c r="BBX100"/>
      <c r="BBY100"/>
      <c r="BBZ100"/>
      <c r="BCA100"/>
      <c r="BCB100"/>
      <c r="BCC100"/>
      <c r="BCD100"/>
      <c r="BCE100"/>
      <c r="BCF100"/>
      <c r="BCG100"/>
      <c r="BCH100"/>
      <c r="BCI100"/>
      <c r="BCJ100"/>
      <c r="BCK100"/>
      <c r="BCL100"/>
      <c r="BCM100"/>
      <c r="BCN100"/>
      <c r="BCO100"/>
      <c r="BCP100"/>
      <c r="BCQ100"/>
      <c r="BCR100"/>
      <c r="BCS100"/>
      <c r="BCT100"/>
      <c r="BCU100"/>
      <c r="BCV100"/>
      <c r="BCW100"/>
      <c r="BCX100"/>
      <c r="BCY100"/>
      <c r="BCZ100"/>
      <c r="BDA100"/>
      <c r="BDB100"/>
      <c r="BDC100"/>
      <c r="BDD100"/>
      <c r="BDE100"/>
      <c r="BDF100"/>
      <c r="BDG100"/>
      <c r="BDH100"/>
      <c r="BDI100"/>
      <c r="BDJ100"/>
      <c r="BDK100"/>
      <c r="BDL100"/>
      <c r="BDM100"/>
      <c r="BDN100"/>
      <c r="BDO100"/>
      <c r="BDP100"/>
      <c r="BDQ100"/>
      <c r="BDR100"/>
      <c r="BDS100"/>
      <c r="BDT100"/>
      <c r="BDU100"/>
      <c r="BDV100"/>
      <c r="BDW100"/>
      <c r="BDX100"/>
      <c r="BDY100"/>
      <c r="BDZ100"/>
      <c r="BEA100"/>
      <c r="BEB100"/>
      <c r="BEC100"/>
      <c r="BED100"/>
      <c r="BEE100"/>
      <c r="BEF100"/>
      <c r="BEG100"/>
      <c r="BEH100"/>
      <c r="BEI100"/>
      <c r="BEJ100"/>
      <c r="BEK100"/>
      <c r="BEL100"/>
      <c r="BEM100"/>
      <c r="BEN100"/>
      <c r="BEO100"/>
      <c r="BEP100"/>
      <c r="BEQ100"/>
      <c r="BER100"/>
      <c r="BES100"/>
      <c r="BET100"/>
      <c r="BEU100"/>
      <c r="BEV100"/>
      <c r="BEW100"/>
      <c r="BEX100"/>
      <c r="BEY100"/>
      <c r="BEZ100"/>
      <c r="BFA100"/>
      <c r="BFB100"/>
      <c r="BFC100"/>
      <c r="BFD100"/>
      <c r="BFE100"/>
      <c r="BFF100"/>
      <c r="BFG100"/>
      <c r="BFH100"/>
      <c r="BFI100"/>
      <c r="BFJ100"/>
      <c r="BFK100"/>
      <c r="BFL100"/>
      <c r="BFM100"/>
      <c r="BFN100"/>
      <c r="BFO100"/>
      <c r="BFP100"/>
      <c r="BFQ100"/>
      <c r="BFR100"/>
      <c r="BFS100"/>
      <c r="BFT100"/>
      <c r="BFU100"/>
      <c r="BFV100"/>
      <c r="BFW100"/>
      <c r="BFX100"/>
      <c r="BFY100"/>
      <c r="BFZ100"/>
      <c r="BGA100"/>
      <c r="BGB100"/>
      <c r="BGC100"/>
      <c r="BGD100"/>
      <c r="BGE100"/>
      <c r="BGF100"/>
      <c r="BGG100"/>
      <c r="BGH100"/>
      <c r="BGI100"/>
      <c r="BGJ100"/>
      <c r="BGK100"/>
      <c r="BGL100"/>
      <c r="BGM100"/>
      <c r="BGN100"/>
      <c r="BGO100"/>
      <c r="BGP100"/>
      <c r="BGQ100"/>
      <c r="BGR100"/>
      <c r="BGS100"/>
      <c r="BGT100"/>
      <c r="BGU100"/>
      <c r="BGV100"/>
      <c r="BGW100"/>
      <c r="BGX100"/>
      <c r="BGY100"/>
      <c r="BGZ100"/>
      <c r="BHA100"/>
      <c r="BHB100"/>
      <c r="BHC100"/>
      <c r="BHD100"/>
      <c r="BHE100"/>
      <c r="BHF100"/>
      <c r="BHG100"/>
      <c r="BHH100"/>
      <c r="BHI100"/>
      <c r="BHJ100"/>
      <c r="BHK100"/>
      <c r="BHL100"/>
      <c r="BHM100"/>
      <c r="BHN100"/>
      <c r="BHO100"/>
      <c r="BHP100"/>
      <c r="BHQ100"/>
      <c r="BHR100"/>
      <c r="BHS100"/>
      <c r="BHT100"/>
      <c r="BHU100"/>
      <c r="BHV100"/>
      <c r="BHW100"/>
      <c r="BHX100"/>
      <c r="BHY100"/>
      <c r="BHZ100"/>
      <c r="BIA100"/>
      <c r="BIB100"/>
      <c r="BIC100"/>
      <c r="BID100"/>
      <c r="BIE100"/>
      <c r="BIF100"/>
      <c r="BIG100"/>
      <c r="BIH100"/>
      <c r="BII100"/>
      <c r="BIJ100"/>
      <c r="BIK100"/>
      <c r="BIL100"/>
      <c r="BIM100"/>
      <c r="BIN100"/>
      <c r="BIO100"/>
      <c r="BIP100"/>
      <c r="BIQ100"/>
      <c r="BIR100"/>
      <c r="BIS100"/>
      <c r="BIT100"/>
      <c r="BIU100"/>
      <c r="BIV100"/>
      <c r="BIW100"/>
      <c r="BIX100"/>
      <c r="BIY100"/>
      <c r="BIZ100"/>
      <c r="BJA100"/>
      <c r="BJB100"/>
      <c r="BJC100"/>
      <c r="BJD100"/>
      <c r="BJE100"/>
      <c r="BJF100"/>
      <c r="BJG100"/>
      <c r="BJH100"/>
      <c r="BJI100"/>
      <c r="BJJ100"/>
      <c r="BJK100"/>
      <c r="BJL100"/>
      <c r="BJM100"/>
      <c r="BJN100"/>
      <c r="BJO100"/>
      <c r="BJP100"/>
      <c r="BJQ100"/>
      <c r="BJR100"/>
      <c r="BJS100"/>
      <c r="BJT100"/>
      <c r="BJU100"/>
      <c r="BJV100"/>
      <c r="BJW100"/>
      <c r="BJX100"/>
      <c r="BJY100"/>
      <c r="BJZ100"/>
      <c r="BKA100"/>
      <c r="BKB100"/>
      <c r="BKC100"/>
      <c r="BKD100"/>
      <c r="BKE100"/>
      <c r="BKF100"/>
      <c r="BKG100"/>
      <c r="BKH100"/>
      <c r="BKI100"/>
      <c r="BKJ100"/>
      <c r="BKK100"/>
      <c r="BKL100"/>
      <c r="BKM100"/>
      <c r="BKN100"/>
      <c r="BKO100"/>
      <c r="BKP100"/>
      <c r="BKQ100"/>
      <c r="BKR100"/>
      <c r="BKS100"/>
      <c r="BKT100"/>
      <c r="BKU100"/>
      <c r="BKV100"/>
      <c r="BKW100"/>
      <c r="BKX100"/>
      <c r="BKY100"/>
      <c r="BKZ100"/>
      <c r="BLA100"/>
      <c r="BLB100"/>
      <c r="BLC100"/>
      <c r="BLD100"/>
      <c r="BLE100"/>
      <c r="BLF100"/>
      <c r="BLG100"/>
      <c r="BLH100"/>
      <c r="BLI100"/>
      <c r="BLJ100"/>
      <c r="BLK100"/>
      <c r="BLL100"/>
      <c r="BLM100"/>
      <c r="BLN100"/>
      <c r="BLO100"/>
      <c r="BLP100"/>
      <c r="BLQ100"/>
      <c r="BLR100"/>
      <c r="BLS100"/>
      <c r="BLT100"/>
      <c r="BLU100"/>
      <c r="BLV100"/>
      <c r="BLW100"/>
      <c r="BLX100"/>
      <c r="BLY100"/>
      <c r="BLZ100"/>
      <c r="BMA100"/>
      <c r="BMB100"/>
      <c r="BMC100"/>
      <c r="BMD100"/>
      <c r="BME100"/>
      <c r="BMF100"/>
      <c r="BMG100"/>
      <c r="BMH100"/>
      <c r="BMI100"/>
      <c r="BMJ100"/>
      <c r="BMK100"/>
      <c r="BML100"/>
      <c r="BMM100"/>
      <c r="BMN100"/>
      <c r="BMO100"/>
      <c r="BMP100"/>
      <c r="BMQ100"/>
      <c r="BMR100"/>
      <c r="BMS100"/>
      <c r="BMT100"/>
      <c r="BMU100"/>
      <c r="BMV100"/>
      <c r="BMW100"/>
      <c r="BMX100"/>
      <c r="BMY100"/>
      <c r="BMZ100"/>
      <c r="BNA100"/>
      <c r="BNB100"/>
      <c r="BNC100"/>
      <c r="BND100"/>
      <c r="BNE100"/>
      <c r="BNF100"/>
      <c r="BNG100"/>
      <c r="BNH100"/>
      <c r="BNI100"/>
      <c r="BNJ100"/>
      <c r="BNK100"/>
      <c r="BNL100"/>
      <c r="BNM100"/>
      <c r="BNN100"/>
      <c r="BNO100"/>
      <c r="BNP100"/>
      <c r="BNQ100"/>
      <c r="BNR100"/>
      <c r="BNS100"/>
      <c r="BNT100"/>
      <c r="BNU100"/>
      <c r="BNV100"/>
      <c r="BNW100"/>
      <c r="BNX100"/>
      <c r="BNY100"/>
      <c r="BNZ100"/>
      <c r="BOA100"/>
      <c r="BOB100"/>
      <c r="BOC100"/>
      <c r="BOD100"/>
      <c r="BOE100"/>
      <c r="BOF100"/>
      <c r="BOG100"/>
      <c r="BOH100"/>
      <c r="BOI100"/>
      <c r="BOJ100"/>
      <c r="BOK100"/>
      <c r="BOL100"/>
      <c r="BOM100"/>
      <c r="BON100"/>
      <c r="BOO100"/>
      <c r="BOP100"/>
      <c r="BOQ100"/>
      <c r="BOR100"/>
      <c r="BOS100"/>
      <c r="BOT100"/>
      <c r="BOU100"/>
      <c r="BOV100"/>
      <c r="BOW100"/>
      <c r="BOX100"/>
      <c r="BOY100"/>
      <c r="BOZ100"/>
      <c r="BPA100"/>
      <c r="BPB100"/>
      <c r="BPC100"/>
      <c r="BPD100"/>
      <c r="BPE100"/>
      <c r="BPF100"/>
      <c r="BPG100"/>
      <c r="BPH100"/>
      <c r="BPI100"/>
      <c r="BPJ100"/>
      <c r="BPK100"/>
      <c r="BPL100"/>
      <c r="BPM100"/>
      <c r="BPN100"/>
      <c r="BPO100"/>
      <c r="BPP100"/>
      <c r="BPQ100"/>
      <c r="BPR100"/>
      <c r="BPS100"/>
      <c r="BPT100"/>
      <c r="BPU100"/>
      <c r="BPV100"/>
      <c r="BPW100"/>
      <c r="BPX100"/>
      <c r="BPY100"/>
      <c r="BPZ100"/>
      <c r="BQA100"/>
      <c r="BQB100"/>
      <c r="BQC100"/>
      <c r="BQD100"/>
      <c r="BQE100"/>
      <c r="BQF100"/>
      <c r="BQG100"/>
      <c r="BQH100"/>
      <c r="BQI100"/>
      <c r="BQJ100"/>
      <c r="BQK100"/>
      <c r="BQL100"/>
      <c r="BQM100"/>
      <c r="BQN100"/>
      <c r="BQO100"/>
      <c r="BQP100"/>
      <c r="BQQ100"/>
      <c r="BQR100"/>
      <c r="BQS100"/>
      <c r="BQT100"/>
      <c r="BQU100"/>
      <c r="BQV100"/>
      <c r="BQW100"/>
      <c r="BQX100"/>
      <c r="BQY100"/>
      <c r="BQZ100"/>
      <c r="BRA100"/>
      <c r="BRB100"/>
      <c r="BRC100"/>
      <c r="BRD100"/>
      <c r="BRE100"/>
      <c r="BRF100"/>
      <c r="BRG100"/>
      <c r="BRH100"/>
      <c r="BRI100"/>
      <c r="BRJ100"/>
      <c r="BRK100"/>
      <c r="BRL100"/>
      <c r="BRM100"/>
      <c r="BRN100"/>
      <c r="BRO100"/>
      <c r="BRP100"/>
      <c r="BRQ100"/>
      <c r="BRR100"/>
      <c r="BRS100"/>
      <c r="BRT100"/>
      <c r="BRU100"/>
      <c r="BRV100"/>
      <c r="BRW100"/>
      <c r="BRX100"/>
      <c r="BRY100"/>
      <c r="BRZ100"/>
      <c r="BSA100"/>
      <c r="BSB100"/>
      <c r="BSC100"/>
      <c r="BSD100"/>
      <c r="BSE100"/>
      <c r="BSF100"/>
      <c r="BSG100"/>
      <c r="BSH100"/>
      <c r="BSI100"/>
      <c r="BSJ100"/>
      <c r="BSK100"/>
      <c r="BSL100"/>
      <c r="BSM100"/>
      <c r="BSN100"/>
      <c r="BSO100"/>
      <c r="BSP100"/>
      <c r="BSQ100"/>
      <c r="BSR100"/>
      <c r="BSS100"/>
      <c r="BST100"/>
      <c r="BSU100"/>
      <c r="BSV100"/>
      <c r="BSW100"/>
      <c r="BSX100"/>
      <c r="BSY100"/>
      <c r="BSZ100"/>
      <c r="BTA100"/>
      <c r="BTB100"/>
      <c r="BTC100"/>
      <c r="BTD100"/>
      <c r="BTE100"/>
      <c r="BTF100"/>
      <c r="BTG100"/>
      <c r="BTH100"/>
      <c r="BTI100"/>
      <c r="BTJ100"/>
      <c r="BTK100"/>
      <c r="BTL100"/>
      <c r="BTM100"/>
      <c r="BTN100"/>
      <c r="BTO100"/>
      <c r="BTP100"/>
      <c r="BTQ100"/>
      <c r="BTR100"/>
      <c r="BTS100"/>
      <c r="BTT100"/>
      <c r="BTU100"/>
      <c r="BTV100"/>
      <c r="BTW100"/>
      <c r="BTX100"/>
      <c r="BTY100"/>
      <c r="BTZ100"/>
      <c r="BUA100"/>
      <c r="BUB100"/>
      <c r="BUC100"/>
      <c r="BUD100"/>
      <c r="BUE100"/>
      <c r="BUF100"/>
      <c r="BUG100"/>
      <c r="BUH100"/>
      <c r="BUI100"/>
      <c r="BUJ100"/>
      <c r="BUK100"/>
      <c r="BUL100"/>
      <c r="BUM100"/>
      <c r="BUN100"/>
      <c r="BUO100"/>
      <c r="BUP100"/>
      <c r="BUQ100"/>
      <c r="BUR100"/>
      <c r="BUS100"/>
      <c r="BUT100"/>
      <c r="BUU100"/>
      <c r="BUV100"/>
      <c r="BUW100"/>
      <c r="BUX100"/>
      <c r="BUY100"/>
      <c r="BUZ100"/>
      <c r="BVA100"/>
      <c r="BVB100"/>
      <c r="BVC100"/>
      <c r="BVD100"/>
      <c r="BVE100"/>
      <c r="BVF100"/>
      <c r="BVG100"/>
      <c r="BVH100"/>
      <c r="BVI100"/>
      <c r="BVJ100"/>
      <c r="BVK100"/>
      <c r="BVL100"/>
      <c r="BVM100"/>
      <c r="BVN100"/>
      <c r="BVO100"/>
      <c r="BVP100"/>
      <c r="BVQ100"/>
      <c r="BVR100"/>
      <c r="BVS100"/>
      <c r="BVT100"/>
      <c r="BVU100"/>
      <c r="BVV100"/>
      <c r="BVW100"/>
      <c r="BVX100"/>
      <c r="BVY100"/>
      <c r="BVZ100"/>
      <c r="BWA100"/>
      <c r="BWB100"/>
      <c r="BWC100"/>
      <c r="BWD100"/>
      <c r="BWE100"/>
      <c r="BWF100"/>
      <c r="BWG100"/>
      <c r="BWH100"/>
      <c r="BWI100"/>
      <c r="BWJ100"/>
      <c r="BWK100"/>
      <c r="BWL100"/>
      <c r="BWM100"/>
      <c r="BWN100"/>
      <c r="BWO100"/>
      <c r="BWP100"/>
      <c r="BWQ100"/>
      <c r="BWR100"/>
      <c r="BWS100"/>
      <c r="BWT100"/>
      <c r="BWU100"/>
      <c r="BWV100"/>
      <c r="BWW100"/>
      <c r="BWX100"/>
      <c r="BWY100"/>
      <c r="BWZ100"/>
      <c r="BXA100"/>
      <c r="BXB100"/>
      <c r="BXC100"/>
      <c r="BXD100"/>
      <c r="BXE100"/>
    </row>
    <row r="101" spans="1:1981" s="4" customFormat="1" ht="15.75" thickBot="1" x14ac:dyDescent="0.3">
      <c r="A101"/>
      <c r="B101" s="199" t="s">
        <v>233</v>
      </c>
      <c r="C101" s="200"/>
      <c r="D101" s="122">
        <f>$D$31*0.36</f>
        <v>2520</v>
      </c>
      <c r="E101" s="37" t="s">
        <v>34</v>
      </c>
      <c r="F101" s="65" t="s">
        <v>229</v>
      </c>
      <c r="G101" s="39" t="s">
        <v>37</v>
      </c>
      <c r="H101" s="39" t="s">
        <v>37</v>
      </c>
      <c r="I101" s="39" t="s">
        <v>14</v>
      </c>
      <c r="J101" s="69" t="s">
        <v>234</v>
      </c>
      <c r="L101" s="43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  <c r="AMM101"/>
      <c r="AMN101"/>
      <c r="AMO101"/>
      <c r="AMP101"/>
      <c r="AMQ101"/>
      <c r="AMR101"/>
      <c r="AMS101"/>
      <c r="AMT101"/>
      <c r="AMU101"/>
      <c r="AMV101"/>
      <c r="AMW101"/>
      <c r="AMX101"/>
      <c r="AMY101"/>
      <c r="AMZ101"/>
      <c r="ANA101"/>
      <c r="ANB101"/>
      <c r="ANC101"/>
      <c r="AND101"/>
      <c r="ANE101"/>
      <c r="ANF101"/>
      <c r="ANG101"/>
      <c r="ANH101"/>
      <c r="ANI101"/>
      <c r="ANJ101"/>
      <c r="ANK101"/>
      <c r="ANL101"/>
      <c r="ANM101"/>
      <c r="ANN101"/>
      <c r="ANO101"/>
      <c r="ANP101"/>
      <c r="ANQ101"/>
      <c r="ANR101"/>
      <c r="ANS101"/>
      <c r="ANT101"/>
      <c r="ANU101"/>
      <c r="ANV101"/>
      <c r="ANW101"/>
      <c r="ANX101"/>
      <c r="ANY101"/>
      <c r="ANZ101"/>
      <c r="AOA101"/>
      <c r="AOB101"/>
      <c r="AOC101"/>
      <c r="AOD101"/>
      <c r="AOE101"/>
      <c r="AOF101"/>
      <c r="AOG101"/>
      <c r="AOH101"/>
      <c r="AOI101"/>
      <c r="AOJ101"/>
      <c r="AOK101"/>
      <c r="AOL101"/>
      <c r="AOM101"/>
      <c r="AON101"/>
      <c r="AOO101"/>
      <c r="AOP101"/>
      <c r="AOQ101"/>
      <c r="AOR101"/>
      <c r="AOS101"/>
      <c r="AOT101"/>
      <c r="AOU101"/>
      <c r="AOV101"/>
      <c r="AOW101"/>
      <c r="AOX101"/>
      <c r="AOY101"/>
      <c r="AOZ101"/>
      <c r="APA101"/>
      <c r="APB101"/>
      <c r="APC101"/>
      <c r="APD101"/>
      <c r="APE101"/>
      <c r="APF101"/>
      <c r="APG101"/>
      <c r="APH101"/>
      <c r="API101"/>
      <c r="APJ101"/>
      <c r="APK101"/>
      <c r="APL101"/>
      <c r="APM101"/>
      <c r="APN101"/>
      <c r="APO101"/>
      <c r="APP101"/>
      <c r="APQ101"/>
      <c r="APR101"/>
      <c r="APS101"/>
      <c r="APT101"/>
      <c r="APU101"/>
      <c r="APV101"/>
      <c r="APW101"/>
      <c r="APX101"/>
      <c r="APY101"/>
      <c r="APZ101"/>
      <c r="AQA101"/>
      <c r="AQB101"/>
      <c r="AQC101"/>
      <c r="AQD101"/>
      <c r="AQE101"/>
      <c r="AQF101"/>
      <c r="AQG101"/>
      <c r="AQH101"/>
      <c r="AQI101"/>
      <c r="AQJ101"/>
      <c r="AQK101"/>
      <c r="AQL101"/>
      <c r="AQM101"/>
      <c r="AQN101"/>
      <c r="AQO101"/>
      <c r="AQP101"/>
      <c r="AQQ101"/>
      <c r="AQR101"/>
      <c r="AQS101"/>
      <c r="AQT101"/>
      <c r="AQU101"/>
      <c r="AQV101"/>
      <c r="AQW101"/>
      <c r="AQX101"/>
      <c r="AQY101"/>
      <c r="AQZ101"/>
      <c r="ARA101"/>
      <c r="ARB101"/>
      <c r="ARC101"/>
      <c r="ARD101"/>
      <c r="ARE101"/>
      <c r="ARF101"/>
      <c r="ARG101"/>
      <c r="ARH101"/>
      <c r="ARI101"/>
      <c r="ARJ101"/>
      <c r="ARK101"/>
      <c r="ARL101"/>
      <c r="ARM101"/>
      <c r="ARN101"/>
      <c r="ARO101"/>
      <c r="ARP101"/>
      <c r="ARQ101"/>
      <c r="ARR101"/>
      <c r="ARS101"/>
      <c r="ART101"/>
      <c r="ARU101"/>
      <c r="ARV101"/>
      <c r="ARW101"/>
      <c r="ARX101"/>
      <c r="ARY101"/>
      <c r="ARZ101"/>
      <c r="ASA101"/>
      <c r="ASB101"/>
      <c r="ASC101"/>
      <c r="ASD101"/>
      <c r="ASE101"/>
      <c r="ASF101"/>
      <c r="ASG101"/>
      <c r="ASH101"/>
      <c r="ASI101"/>
      <c r="ASJ101"/>
      <c r="ASK101"/>
      <c r="ASL101"/>
      <c r="ASM101"/>
      <c r="ASN101"/>
      <c r="ASO101"/>
      <c r="ASP101"/>
      <c r="ASQ101"/>
      <c r="ASR101"/>
      <c r="ASS101"/>
      <c r="AST101"/>
      <c r="ASU101"/>
      <c r="ASV101"/>
      <c r="ASW101"/>
      <c r="ASX101"/>
      <c r="ASY101"/>
      <c r="ASZ101"/>
      <c r="ATA101"/>
      <c r="ATB101"/>
      <c r="ATC101"/>
      <c r="ATD101"/>
      <c r="ATE101"/>
      <c r="ATF101"/>
      <c r="ATG101"/>
      <c r="ATH101"/>
      <c r="ATI101"/>
      <c r="ATJ101"/>
      <c r="ATK101"/>
      <c r="ATL101"/>
      <c r="ATM101"/>
      <c r="ATN101"/>
      <c r="ATO101"/>
      <c r="ATP101"/>
      <c r="ATQ101"/>
      <c r="ATR101"/>
      <c r="ATS101"/>
      <c r="ATT101"/>
      <c r="ATU101"/>
      <c r="ATV101"/>
      <c r="ATW101"/>
      <c r="ATX101"/>
      <c r="ATY101"/>
      <c r="ATZ101"/>
      <c r="AUA101"/>
      <c r="AUB101"/>
      <c r="AUC101"/>
      <c r="AUD101"/>
      <c r="AUE101"/>
      <c r="AUF101"/>
      <c r="AUG101"/>
      <c r="AUH101"/>
      <c r="AUI101"/>
      <c r="AUJ101"/>
      <c r="AUK101"/>
      <c r="AUL101"/>
      <c r="AUM101"/>
      <c r="AUN101"/>
      <c r="AUO101"/>
      <c r="AUP101"/>
      <c r="AUQ101"/>
      <c r="AUR101"/>
      <c r="AUS101"/>
      <c r="AUT101"/>
      <c r="AUU101"/>
      <c r="AUV101"/>
      <c r="AUW101"/>
      <c r="AUX101"/>
      <c r="AUY101"/>
      <c r="AUZ101"/>
      <c r="AVA101"/>
      <c r="AVB101"/>
      <c r="AVC101"/>
      <c r="AVD101"/>
      <c r="AVE101"/>
      <c r="AVF101"/>
      <c r="AVG101"/>
      <c r="AVH101"/>
      <c r="AVI101"/>
      <c r="AVJ101"/>
      <c r="AVK101"/>
      <c r="AVL101"/>
      <c r="AVM101"/>
      <c r="AVN101"/>
      <c r="AVO101"/>
      <c r="AVP101"/>
      <c r="AVQ101"/>
      <c r="AVR101"/>
      <c r="AVS101"/>
      <c r="AVT101"/>
      <c r="AVU101"/>
      <c r="AVV101"/>
      <c r="AVW101"/>
      <c r="AVX101"/>
      <c r="AVY101"/>
      <c r="AVZ101"/>
      <c r="AWA101"/>
      <c r="AWB101"/>
      <c r="AWC101"/>
      <c r="AWD101"/>
      <c r="AWE101"/>
      <c r="AWF101"/>
      <c r="AWG101"/>
      <c r="AWH101"/>
      <c r="AWI101"/>
      <c r="AWJ101"/>
      <c r="AWK101"/>
      <c r="AWL101"/>
      <c r="AWM101"/>
      <c r="AWN101"/>
      <c r="AWO101"/>
      <c r="AWP101"/>
      <c r="AWQ101"/>
      <c r="AWR101"/>
      <c r="AWS101"/>
      <c r="AWT101"/>
      <c r="AWU101"/>
      <c r="AWV101"/>
      <c r="AWW101"/>
      <c r="AWX101"/>
      <c r="AWY101"/>
      <c r="AWZ101"/>
      <c r="AXA101"/>
      <c r="AXB101"/>
      <c r="AXC101"/>
      <c r="AXD101"/>
      <c r="AXE101"/>
      <c r="AXF101"/>
      <c r="AXG101"/>
      <c r="AXH101"/>
      <c r="AXI101"/>
      <c r="AXJ101"/>
      <c r="AXK101"/>
      <c r="AXL101"/>
      <c r="AXM101"/>
      <c r="AXN101"/>
      <c r="AXO101"/>
      <c r="AXP101"/>
      <c r="AXQ101"/>
      <c r="AXR101"/>
      <c r="AXS101"/>
      <c r="AXT101"/>
      <c r="AXU101"/>
      <c r="AXV101"/>
      <c r="AXW101"/>
      <c r="AXX101"/>
      <c r="AXY101"/>
      <c r="AXZ101"/>
      <c r="AYA101"/>
      <c r="AYB101"/>
      <c r="AYC101"/>
      <c r="AYD101"/>
      <c r="AYE101"/>
      <c r="AYF101"/>
      <c r="AYG101"/>
      <c r="AYH101"/>
      <c r="AYI101"/>
      <c r="AYJ101"/>
      <c r="AYK101"/>
      <c r="AYL101"/>
      <c r="AYM101"/>
      <c r="AYN101"/>
      <c r="AYO101"/>
      <c r="AYP101"/>
      <c r="AYQ101"/>
      <c r="AYR101"/>
      <c r="AYS101"/>
      <c r="AYT101"/>
      <c r="AYU101"/>
      <c r="AYV101"/>
      <c r="AYW101"/>
      <c r="AYX101"/>
      <c r="AYY101"/>
      <c r="AYZ101"/>
      <c r="AZA101"/>
      <c r="AZB101"/>
      <c r="AZC101"/>
      <c r="AZD101"/>
      <c r="AZE101"/>
      <c r="AZF101"/>
      <c r="AZG101"/>
      <c r="AZH101"/>
      <c r="AZI101"/>
      <c r="AZJ101"/>
      <c r="AZK101"/>
      <c r="AZL101"/>
      <c r="AZM101"/>
      <c r="AZN101"/>
      <c r="AZO101"/>
      <c r="AZP101"/>
      <c r="AZQ101"/>
      <c r="AZR101"/>
      <c r="AZS101"/>
      <c r="AZT101"/>
      <c r="AZU101"/>
      <c r="AZV101"/>
      <c r="AZW101"/>
      <c r="AZX101"/>
      <c r="AZY101"/>
      <c r="AZZ101"/>
      <c r="BAA101"/>
      <c r="BAB101"/>
      <c r="BAC101"/>
      <c r="BAD101"/>
      <c r="BAE101"/>
      <c r="BAF101"/>
      <c r="BAG101"/>
      <c r="BAH101"/>
      <c r="BAI101"/>
      <c r="BAJ101"/>
      <c r="BAK101"/>
      <c r="BAL101"/>
      <c r="BAM101"/>
      <c r="BAN101"/>
      <c r="BAO101"/>
      <c r="BAP101"/>
      <c r="BAQ101"/>
      <c r="BAR101"/>
      <c r="BAS101"/>
      <c r="BAT101"/>
      <c r="BAU101"/>
      <c r="BAV101"/>
      <c r="BAW101"/>
      <c r="BAX101"/>
      <c r="BAY101"/>
      <c r="BAZ101"/>
      <c r="BBA101"/>
      <c r="BBB101"/>
      <c r="BBC101"/>
      <c r="BBD101"/>
      <c r="BBE101"/>
      <c r="BBF101"/>
      <c r="BBG101"/>
      <c r="BBH101"/>
      <c r="BBI101"/>
      <c r="BBJ101"/>
      <c r="BBK101"/>
      <c r="BBL101"/>
      <c r="BBM101"/>
      <c r="BBN101"/>
      <c r="BBO101"/>
      <c r="BBP101"/>
      <c r="BBQ101"/>
      <c r="BBR101"/>
      <c r="BBS101"/>
      <c r="BBT101"/>
      <c r="BBU101"/>
      <c r="BBV101"/>
      <c r="BBW101"/>
      <c r="BBX101"/>
      <c r="BBY101"/>
      <c r="BBZ101"/>
      <c r="BCA101"/>
      <c r="BCB101"/>
      <c r="BCC101"/>
      <c r="BCD101"/>
      <c r="BCE101"/>
      <c r="BCF101"/>
      <c r="BCG101"/>
      <c r="BCH101"/>
      <c r="BCI101"/>
      <c r="BCJ101"/>
      <c r="BCK101"/>
      <c r="BCL101"/>
      <c r="BCM101"/>
      <c r="BCN101"/>
      <c r="BCO101"/>
      <c r="BCP101"/>
      <c r="BCQ101"/>
      <c r="BCR101"/>
      <c r="BCS101"/>
      <c r="BCT101"/>
      <c r="BCU101"/>
      <c r="BCV101"/>
      <c r="BCW101"/>
      <c r="BCX101"/>
      <c r="BCY101"/>
      <c r="BCZ101"/>
      <c r="BDA101"/>
      <c r="BDB101"/>
      <c r="BDC101"/>
      <c r="BDD101"/>
      <c r="BDE101"/>
      <c r="BDF101"/>
      <c r="BDG101"/>
      <c r="BDH101"/>
      <c r="BDI101"/>
      <c r="BDJ101"/>
      <c r="BDK101"/>
      <c r="BDL101"/>
      <c r="BDM101"/>
      <c r="BDN101"/>
      <c r="BDO101"/>
      <c r="BDP101"/>
      <c r="BDQ101"/>
      <c r="BDR101"/>
      <c r="BDS101"/>
      <c r="BDT101"/>
      <c r="BDU101"/>
      <c r="BDV101"/>
      <c r="BDW101"/>
      <c r="BDX101"/>
      <c r="BDY101"/>
      <c r="BDZ101"/>
      <c r="BEA101"/>
      <c r="BEB101"/>
      <c r="BEC101"/>
      <c r="BED101"/>
      <c r="BEE101"/>
      <c r="BEF101"/>
      <c r="BEG101"/>
      <c r="BEH101"/>
      <c r="BEI101"/>
      <c r="BEJ101"/>
      <c r="BEK101"/>
      <c r="BEL101"/>
      <c r="BEM101"/>
      <c r="BEN101"/>
      <c r="BEO101"/>
      <c r="BEP101"/>
      <c r="BEQ101"/>
      <c r="BER101"/>
      <c r="BES101"/>
      <c r="BET101"/>
      <c r="BEU101"/>
      <c r="BEV101"/>
      <c r="BEW101"/>
      <c r="BEX101"/>
      <c r="BEY101"/>
      <c r="BEZ101"/>
      <c r="BFA101"/>
      <c r="BFB101"/>
      <c r="BFC101"/>
      <c r="BFD101"/>
      <c r="BFE101"/>
      <c r="BFF101"/>
      <c r="BFG101"/>
      <c r="BFH101"/>
      <c r="BFI101"/>
      <c r="BFJ101"/>
      <c r="BFK101"/>
      <c r="BFL101"/>
      <c r="BFM101"/>
      <c r="BFN101"/>
      <c r="BFO101"/>
      <c r="BFP101"/>
      <c r="BFQ101"/>
      <c r="BFR101"/>
      <c r="BFS101"/>
      <c r="BFT101"/>
      <c r="BFU101"/>
      <c r="BFV101"/>
      <c r="BFW101"/>
      <c r="BFX101"/>
      <c r="BFY101"/>
      <c r="BFZ101"/>
      <c r="BGA101"/>
      <c r="BGB101"/>
      <c r="BGC101"/>
      <c r="BGD101"/>
      <c r="BGE101"/>
      <c r="BGF101"/>
      <c r="BGG101"/>
      <c r="BGH101"/>
      <c r="BGI101"/>
      <c r="BGJ101"/>
      <c r="BGK101"/>
      <c r="BGL101"/>
      <c r="BGM101"/>
      <c r="BGN101"/>
      <c r="BGO101"/>
      <c r="BGP101"/>
      <c r="BGQ101"/>
      <c r="BGR101"/>
      <c r="BGS101"/>
      <c r="BGT101"/>
      <c r="BGU101"/>
      <c r="BGV101"/>
      <c r="BGW101"/>
      <c r="BGX101"/>
      <c r="BGY101"/>
      <c r="BGZ101"/>
      <c r="BHA101"/>
      <c r="BHB101"/>
      <c r="BHC101"/>
      <c r="BHD101"/>
      <c r="BHE101"/>
      <c r="BHF101"/>
      <c r="BHG101"/>
      <c r="BHH101"/>
      <c r="BHI101"/>
      <c r="BHJ101"/>
      <c r="BHK101"/>
      <c r="BHL101"/>
      <c r="BHM101"/>
      <c r="BHN101"/>
      <c r="BHO101"/>
      <c r="BHP101"/>
      <c r="BHQ101"/>
      <c r="BHR101"/>
      <c r="BHS101"/>
      <c r="BHT101"/>
      <c r="BHU101"/>
      <c r="BHV101"/>
      <c r="BHW101"/>
      <c r="BHX101"/>
      <c r="BHY101"/>
      <c r="BHZ101"/>
      <c r="BIA101"/>
      <c r="BIB101"/>
      <c r="BIC101"/>
      <c r="BID101"/>
      <c r="BIE101"/>
      <c r="BIF101"/>
      <c r="BIG101"/>
      <c r="BIH101"/>
      <c r="BII101"/>
      <c r="BIJ101"/>
      <c r="BIK101"/>
      <c r="BIL101"/>
      <c r="BIM101"/>
      <c r="BIN101"/>
      <c r="BIO101"/>
      <c r="BIP101"/>
      <c r="BIQ101"/>
      <c r="BIR101"/>
      <c r="BIS101"/>
      <c r="BIT101"/>
      <c r="BIU101"/>
      <c r="BIV101"/>
      <c r="BIW101"/>
      <c r="BIX101"/>
      <c r="BIY101"/>
      <c r="BIZ101"/>
      <c r="BJA101"/>
      <c r="BJB101"/>
      <c r="BJC101"/>
      <c r="BJD101"/>
      <c r="BJE101"/>
      <c r="BJF101"/>
      <c r="BJG101"/>
      <c r="BJH101"/>
      <c r="BJI101"/>
      <c r="BJJ101"/>
      <c r="BJK101"/>
      <c r="BJL101"/>
      <c r="BJM101"/>
      <c r="BJN101"/>
      <c r="BJO101"/>
      <c r="BJP101"/>
      <c r="BJQ101"/>
      <c r="BJR101"/>
      <c r="BJS101"/>
      <c r="BJT101"/>
      <c r="BJU101"/>
      <c r="BJV101"/>
      <c r="BJW101"/>
      <c r="BJX101"/>
      <c r="BJY101"/>
      <c r="BJZ101"/>
      <c r="BKA101"/>
      <c r="BKB101"/>
      <c r="BKC101"/>
      <c r="BKD101"/>
      <c r="BKE101"/>
      <c r="BKF101"/>
      <c r="BKG101"/>
      <c r="BKH101"/>
      <c r="BKI101"/>
      <c r="BKJ101"/>
      <c r="BKK101"/>
      <c r="BKL101"/>
      <c r="BKM101"/>
      <c r="BKN101"/>
      <c r="BKO101"/>
      <c r="BKP101"/>
      <c r="BKQ101"/>
      <c r="BKR101"/>
      <c r="BKS101"/>
      <c r="BKT101"/>
      <c r="BKU101"/>
      <c r="BKV101"/>
      <c r="BKW101"/>
      <c r="BKX101"/>
      <c r="BKY101"/>
      <c r="BKZ101"/>
      <c r="BLA101"/>
      <c r="BLB101"/>
      <c r="BLC101"/>
      <c r="BLD101"/>
      <c r="BLE101"/>
      <c r="BLF101"/>
      <c r="BLG101"/>
      <c r="BLH101"/>
      <c r="BLI101"/>
      <c r="BLJ101"/>
      <c r="BLK101"/>
      <c r="BLL101"/>
      <c r="BLM101"/>
      <c r="BLN101"/>
      <c r="BLO101"/>
      <c r="BLP101"/>
      <c r="BLQ101"/>
      <c r="BLR101"/>
      <c r="BLS101"/>
      <c r="BLT101"/>
      <c r="BLU101"/>
      <c r="BLV101"/>
      <c r="BLW101"/>
      <c r="BLX101"/>
      <c r="BLY101"/>
      <c r="BLZ101"/>
      <c r="BMA101"/>
      <c r="BMB101"/>
      <c r="BMC101"/>
      <c r="BMD101"/>
      <c r="BME101"/>
      <c r="BMF101"/>
      <c r="BMG101"/>
      <c r="BMH101"/>
      <c r="BMI101"/>
      <c r="BMJ101"/>
      <c r="BMK101"/>
      <c r="BML101"/>
      <c r="BMM101"/>
      <c r="BMN101"/>
      <c r="BMO101"/>
      <c r="BMP101"/>
      <c r="BMQ101"/>
      <c r="BMR101"/>
      <c r="BMS101"/>
      <c r="BMT101"/>
      <c r="BMU101"/>
      <c r="BMV101"/>
      <c r="BMW101"/>
      <c r="BMX101"/>
      <c r="BMY101"/>
      <c r="BMZ101"/>
      <c r="BNA101"/>
      <c r="BNB101"/>
      <c r="BNC101"/>
      <c r="BND101"/>
      <c r="BNE101"/>
      <c r="BNF101"/>
      <c r="BNG101"/>
      <c r="BNH101"/>
      <c r="BNI101"/>
      <c r="BNJ101"/>
      <c r="BNK101"/>
      <c r="BNL101"/>
      <c r="BNM101"/>
      <c r="BNN101"/>
      <c r="BNO101"/>
      <c r="BNP101"/>
      <c r="BNQ101"/>
      <c r="BNR101"/>
      <c r="BNS101"/>
      <c r="BNT101"/>
      <c r="BNU101"/>
      <c r="BNV101"/>
      <c r="BNW101"/>
      <c r="BNX101"/>
      <c r="BNY101"/>
      <c r="BNZ101"/>
      <c r="BOA101"/>
      <c r="BOB101"/>
      <c r="BOC101"/>
      <c r="BOD101"/>
      <c r="BOE101"/>
      <c r="BOF101"/>
      <c r="BOG101"/>
      <c r="BOH101"/>
      <c r="BOI101"/>
      <c r="BOJ101"/>
      <c r="BOK101"/>
      <c r="BOL101"/>
      <c r="BOM101"/>
      <c r="BON101"/>
      <c r="BOO101"/>
      <c r="BOP101"/>
      <c r="BOQ101"/>
      <c r="BOR101"/>
      <c r="BOS101"/>
      <c r="BOT101"/>
      <c r="BOU101"/>
      <c r="BOV101"/>
      <c r="BOW101"/>
      <c r="BOX101"/>
      <c r="BOY101"/>
      <c r="BOZ101"/>
      <c r="BPA101"/>
      <c r="BPB101"/>
      <c r="BPC101"/>
      <c r="BPD101"/>
      <c r="BPE101"/>
      <c r="BPF101"/>
      <c r="BPG101"/>
      <c r="BPH101"/>
      <c r="BPI101"/>
      <c r="BPJ101"/>
      <c r="BPK101"/>
      <c r="BPL101"/>
      <c r="BPM101"/>
      <c r="BPN101"/>
      <c r="BPO101"/>
      <c r="BPP101"/>
      <c r="BPQ101"/>
      <c r="BPR101"/>
      <c r="BPS101"/>
      <c r="BPT101"/>
      <c r="BPU101"/>
      <c r="BPV101"/>
      <c r="BPW101"/>
      <c r="BPX101"/>
      <c r="BPY101"/>
      <c r="BPZ101"/>
      <c r="BQA101"/>
      <c r="BQB101"/>
      <c r="BQC101"/>
      <c r="BQD101"/>
      <c r="BQE101"/>
      <c r="BQF101"/>
      <c r="BQG101"/>
      <c r="BQH101"/>
      <c r="BQI101"/>
      <c r="BQJ101"/>
      <c r="BQK101"/>
      <c r="BQL101"/>
      <c r="BQM101"/>
      <c r="BQN101"/>
      <c r="BQO101"/>
      <c r="BQP101"/>
      <c r="BQQ101"/>
      <c r="BQR101"/>
      <c r="BQS101"/>
      <c r="BQT101"/>
      <c r="BQU101"/>
      <c r="BQV101"/>
      <c r="BQW101"/>
      <c r="BQX101"/>
      <c r="BQY101"/>
      <c r="BQZ101"/>
      <c r="BRA101"/>
      <c r="BRB101"/>
      <c r="BRC101"/>
      <c r="BRD101"/>
      <c r="BRE101"/>
      <c r="BRF101"/>
      <c r="BRG101"/>
      <c r="BRH101"/>
      <c r="BRI101"/>
      <c r="BRJ101"/>
      <c r="BRK101"/>
      <c r="BRL101"/>
      <c r="BRM101"/>
      <c r="BRN101"/>
      <c r="BRO101"/>
      <c r="BRP101"/>
      <c r="BRQ101"/>
      <c r="BRR101"/>
      <c r="BRS101"/>
      <c r="BRT101"/>
      <c r="BRU101"/>
      <c r="BRV101"/>
      <c r="BRW101"/>
      <c r="BRX101"/>
      <c r="BRY101"/>
      <c r="BRZ101"/>
      <c r="BSA101"/>
      <c r="BSB101"/>
      <c r="BSC101"/>
      <c r="BSD101"/>
      <c r="BSE101"/>
      <c r="BSF101"/>
      <c r="BSG101"/>
      <c r="BSH101"/>
      <c r="BSI101"/>
      <c r="BSJ101"/>
      <c r="BSK101"/>
      <c r="BSL101"/>
      <c r="BSM101"/>
      <c r="BSN101"/>
      <c r="BSO101"/>
      <c r="BSP101"/>
      <c r="BSQ101"/>
      <c r="BSR101"/>
      <c r="BSS101"/>
      <c r="BST101"/>
      <c r="BSU101"/>
      <c r="BSV101"/>
      <c r="BSW101"/>
      <c r="BSX101"/>
      <c r="BSY101"/>
      <c r="BSZ101"/>
      <c r="BTA101"/>
      <c r="BTB101"/>
      <c r="BTC101"/>
      <c r="BTD101"/>
      <c r="BTE101"/>
      <c r="BTF101"/>
      <c r="BTG101"/>
      <c r="BTH101"/>
      <c r="BTI101"/>
      <c r="BTJ101"/>
      <c r="BTK101"/>
      <c r="BTL101"/>
      <c r="BTM101"/>
      <c r="BTN101"/>
      <c r="BTO101"/>
      <c r="BTP101"/>
      <c r="BTQ101"/>
      <c r="BTR101"/>
      <c r="BTS101"/>
      <c r="BTT101"/>
      <c r="BTU101"/>
      <c r="BTV101"/>
      <c r="BTW101"/>
      <c r="BTX101"/>
      <c r="BTY101"/>
      <c r="BTZ101"/>
      <c r="BUA101"/>
      <c r="BUB101"/>
      <c r="BUC101"/>
      <c r="BUD101"/>
      <c r="BUE101"/>
      <c r="BUF101"/>
      <c r="BUG101"/>
      <c r="BUH101"/>
      <c r="BUI101"/>
      <c r="BUJ101"/>
      <c r="BUK101"/>
      <c r="BUL101"/>
      <c r="BUM101"/>
      <c r="BUN101"/>
      <c r="BUO101"/>
      <c r="BUP101"/>
      <c r="BUQ101"/>
      <c r="BUR101"/>
      <c r="BUS101"/>
      <c r="BUT101"/>
      <c r="BUU101"/>
      <c r="BUV101"/>
      <c r="BUW101"/>
      <c r="BUX101"/>
      <c r="BUY101"/>
      <c r="BUZ101"/>
      <c r="BVA101"/>
      <c r="BVB101"/>
      <c r="BVC101"/>
      <c r="BVD101"/>
      <c r="BVE101"/>
      <c r="BVF101"/>
      <c r="BVG101"/>
      <c r="BVH101"/>
      <c r="BVI101"/>
      <c r="BVJ101"/>
      <c r="BVK101"/>
      <c r="BVL101"/>
      <c r="BVM101"/>
      <c r="BVN101"/>
      <c r="BVO101"/>
      <c r="BVP101"/>
      <c r="BVQ101"/>
      <c r="BVR101"/>
      <c r="BVS101"/>
      <c r="BVT101"/>
      <c r="BVU101"/>
      <c r="BVV101"/>
      <c r="BVW101"/>
      <c r="BVX101"/>
      <c r="BVY101"/>
      <c r="BVZ101"/>
      <c r="BWA101"/>
      <c r="BWB101"/>
      <c r="BWC101"/>
      <c r="BWD101"/>
      <c r="BWE101"/>
      <c r="BWF101"/>
      <c r="BWG101"/>
      <c r="BWH101"/>
      <c r="BWI101"/>
      <c r="BWJ101"/>
      <c r="BWK101"/>
      <c r="BWL101"/>
      <c r="BWM101"/>
      <c r="BWN101"/>
      <c r="BWO101"/>
      <c r="BWP101"/>
      <c r="BWQ101"/>
      <c r="BWR101"/>
      <c r="BWS101"/>
      <c r="BWT101"/>
      <c r="BWU101"/>
      <c r="BWV101"/>
      <c r="BWW101"/>
      <c r="BWX101"/>
      <c r="BWY101"/>
      <c r="BWZ101"/>
      <c r="BXA101"/>
      <c r="BXB101"/>
      <c r="BXC101"/>
      <c r="BXD101"/>
      <c r="BXE101"/>
    </row>
    <row r="102" spans="1:1981" s="4" customFormat="1" ht="15.75" thickBot="1" x14ac:dyDescent="0.3">
      <c r="A102"/>
      <c r="B102" s="199" t="s">
        <v>235</v>
      </c>
      <c r="C102" s="200"/>
      <c r="D102" s="122">
        <f>$D$31*0.07</f>
        <v>490.00000000000006</v>
      </c>
      <c r="E102" s="37" t="s">
        <v>34</v>
      </c>
      <c r="F102" s="65" t="s">
        <v>229</v>
      </c>
      <c r="G102" s="39" t="s">
        <v>37</v>
      </c>
      <c r="H102" s="39" t="s">
        <v>37</v>
      </c>
      <c r="I102" s="39" t="s">
        <v>14</v>
      </c>
      <c r="J102" s="69" t="s">
        <v>236</v>
      </c>
      <c r="L102" s="43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  <c r="AMN102"/>
      <c r="AMO102"/>
      <c r="AMP102"/>
      <c r="AMQ102"/>
      <c r="AMR102"/>
      <c r="AMS102"/>
      <c r="AMT102"/>
      <c r="AMU102"/>
      <c r="AMV102"/>
      <c r="AMW102"/>
      <c r="AMX102"/>
      <c r="AMY102"/>
      <c r="AMZ102"/>
      <c r="ANA102"/>
      <c r="ANB102"/>
      <c r="ANC102"/>
      <c r="AND102"/>
      <c r="ANE102"/>
      <c r="ANF102"/>
      <c r="ANG102"/>
      <c r="ANH102"/>
      <c r="ANI102"/>
      <c r="ANJ102"/>
      <c r="ANK102"/>
      <c r="ANL102"/>
      <c r="ANM102"/>
      <c r="ANN102"/>
      <c r="ANO102"/>
      <c r="ANP102"/>
      <c r="ANQ102"/>
      <c r="ANR102"/>
      <c r="ANS102"/>
      <c r="ANT102"/>
      <c r="ANU102"/>
      <c r="ANV102"/>
      <c r="ANW102"/>
      <c r="ANX102"/>
      <c r="ANY102"/>
      <c r="ANZ102"/>
      <c r="AOA102"/>
      <c r="AOB102"/>
      <c r="AOC102"/>
      <c r="AOD102"/>
      <c r="AOE102"/>
      <c r="AOF102"/>
      <c r="AOG102"/>
      <c r="AOH102"/>
      <c r="AOI102"/>
      <c r="AOJ102"/>
      <c r="AOK102"/>
      <c r="AOL102"/>
      <c r="AOM102"/>
      <c r="AON102"/>
      <c r="AOO102"/>
      <c r="AOP102"/>
      <c r="AOQ102"/>
      <c r="AOR102"/>
      <c r="AOS102"/>
      <c r="AOT102"/>
      <c r="AOU102"/>
      <c r="AOV102"/>
      <c r="AOW102"/>
      <c r="AOX102"/>
      <c r="AOY102"/>
      <c r="AOZ102"/>
      <c r="APA102"/>
      <c r="APB102"/>
      <c r="APC102"/>
      <c r="APD102"/>
      <c r="APE102"/>
      <c r="APF102"/>
      <c r="APG102"/>
      <c r="APH102"/>
      <c r="API102"/>
      <c r="APJ102"/>
      <c r="APK102"/>
      <c r="APL102"/>
      <c r="APM102"/>
      <c r="APN102"/>
      <c r="APO102"/>
      <c r="APP102"/>
      <c r="APQ102"/>
      <c r="APR102"/>
      <c r="APS102"/>
      <c r="APT102"/>
      <c r="APU102"/>
      <c r="APV102"/>
      <c r="APW102"/>
      <c r="APX102"/>
      <c r="APY102"/>
      <c r="APZ102"/>
      <c r="AQA102"/>
      <c r="AQB102"/>
      <c r="AQC102"/>
      <c r="AQD102"/>
      <c r="AQE102"/>
      <c r="AQF102"/>
      <c r="AQG102"/>
      <c r="AQH102"/>
      <c r="AQI102"/>
      <c r="AQJ102"/>
      <c r="AQK102"/>
      <c r="AQL102"/>
      <c r="AQM102"/>
      <c r="AQN102"/>
      <c r="AQO102"/>
      <c r="AQP102"/>
      <c r="AQQ102"/>
      <c r="AQR102"/>
      <c r="AQS102"/>
      <c r="AQT102"/>
      <c r="AQU102"/>
      <c r="AQV102"/>
      <c r="AQW102"/>
      <c r="AQX102"/>
      <c r="AQY102"/>
      <c r="AQZ102"/>
      <c r="ARA102"/>
      <c r="ARB102"/>
      <c r="ARC102"/>
      <c r="ARD102"/>
      <c r="ARE102"/>
      <c r="ARF102"/>
      <c r="ARG102"/>
      <c r="ARH102"/>
      <c r="ARI102"/>
      <c r="ARJ102"/>
      <c r="ARK102"/>
      <c r="ARL102"/>
      <c r="ARM102"/>
      <c r="ARN102"/>
      <c r="ARO102"/>
      <c r="ARP102"/>
      <c r="ARQ102"/>
      <c r="ARR102"/>
      <c r="ARS102"/>
      <c r="ART102"/>
      <c r="ARU102"/>
      <c r="ARV102"/>
      <c r="ARW102"/>
      <c r="ARX102"/>
      <c r="ARY102"/>
      <c r="ARZ102"/>
      <c r="ASA102"/>
      <c r="ASB102"/>
      <c r="ASC102"/>
      <c r="ASD102"/>
      <c r="ASE102"/>
      <c r="ASF102"/>
      <c r="ASG102"/>
      <c r="ASH102"/>
      <c r="ASI102"/>
      <c r="ASJ102"/>
      <c r="ASK102"/>
      <c r="ASL102"/>
      <c r="ASM102"/>
      <c r="ASN102"/>
      <c r="ASO102"/>
      <c r="ASP102"/>
      <c r="ASQ102"/>
      <c r="ASR102"/>
      <c r="ASS102"/>
      <c r="AST102"/>
      <c r="ASU102"/>
      <c r="ASV102"/>
      <c r="ASW102"/>
      <c r="ASX102"/>
      <c r="ASY102"/>
      <c r="ASZ102"/>
      <c r="ATA102"/>
      <c r="ATB102"/>
      <c r="ATC102"/>
      <c r="ATD102"/>
      <c r="ATE102"/>
      <c r="ATF102"/>
      <c r="ATG102"/>
      <c r="ATH102"/>
      <c r="ATI102"/>
      <c r="ATJ102"/>
      <c r="ATK102"/>
      <c r="ATL102"/>
      <c r="ATM102"/>
      <c r="ATN102"/>
      <c r="ATO102"/>
      <c r="ATP102"/>
      <c r="ATQ102"/>
      <c r="ATR102"/>
      <c r="ATS102"/>
      <c r="ATT102"/>
      <c r="ATU102"/>
      <c r="ATV102"/>
      <c r="ATW102"/>
      <c r="ATX102"/>
      <c r="ATY102"/>
      <c r="ATZ102"/>
      <c r="AUA102"/>
      <c r="AUB102"/>
      <c r="AUC102"/>
      <c r="AUD102"/>
      <c r="AUE102"/>
      <c r="AUF102"/>
      <c r="AUG102"/>
      <c r="AUH102"/>
      <c r="AUI102"/>
      <c r="AUJ102"/>
      <c r="AUK102"/>
      <c r="AUL102"/>
      <c r="AUM102"/>
      <c r="AUN102"/>
      <c r="AUO102"/>
      <c r="AUP102"/>
      <c r="AUQ102"/>
      <c r="AUR102"/>
      <c r="AUS102"/>
      <c r="AUT102"/>
      <c r="AUU102"/>
      <c r="AUV102"/>
      <c r="AUW102"/>
      <c r="AUX102"/>
      <c r="AUY102"/>
      <c r="AUZ102"/>
      <c r="AVA102"/>
      <c r="AVB102"/>
      <c r="AVC102"/>
      <c r="AVD102"/>
      <c r="AVE102"/>
      <c r="AVF102"/>
      <c r="AVG102"/>
      <c r="AVH102"/>
      <c r="AVI102"/>
      <c r="AVJ102"/>
      <c r="AVK102"/>
      <c r="AVL102"/>
      <c r="AVM102"/>
      <c r="AVN102"/>
      <c r="AVO102"/>
      <c r="AVP102"/>
      <c r="AVQ102"/>
      <c r="AVR102"/>
      <c r="AVS102"/>
      <c r="AVT102"/>
      <c r="AVU102"/>
      <c r="AVV102"/>
      <c r="AVW102"/>
      <c r="AVX102"/>
      <c r="AVY102"/>
      <c r="AVZ102"/>
      <c r="AWA102"/>
      <c r="AWB102"/>
      <c r="AWC102"/>
      <c r="AWD102"/>
      <c r="AWE102"/>
      <c r="AWF102"/>
      <c r="AWG102"/>
      <c r="AWH102"/>
      <c r="AWI102"/>
      <c r="AWJ102"/>
      <c r="AWK102"/>
      <c r="AWL102"/>
      <c r="AWM102"/>
      <c r="AWN102"/>
      <c r="AWO102"/>
      <c r="AWP102"/>
      <c r="AWQ102"/>
      <c r="AWR102"/>
      <c r="AWS102"/>
      <c r="AWT102"/>
      <c r="AWU102"/>
      <c r="AWV102"/>
      <c r="AWW102"/>
      <c r="AWX102"/>
      <c r="AWY102"/>
      <c r="AWZ102"/>
      <c r="AXA102"/>
      <c r="AXB102"/>
      <c r="AXC102"/>
      <c r="AXD102"/>
      <c r="AXE102"/>
      <c r="AXF102"/>
      <c r="AXG102"/>
      <c r="AXH102"/>
      <c r="AXI102"/>
      <c r="AXJ102"/>
      <c r="AXK102"/>
      <c r="AXL102"/>
      <c r="AXM102"/>
      <c r="AXN102"/>
      <c r="AXO102"/>
      <c r="AXP102"/>
      <c r="AXQ102"/>
      <c r="AXR102"/>
      <c r="AXS102"/>
      <c r="AXT102"/>
      <c r="AXU102"/>
      <c r="AXV102"/>
      <c r="AXW102"/>
      <c r="AXX102"/>
      <c r="AXY102"/>
      <c r="AXZ102"/>
      <c r="AYA102"/>
      <c r="AYB102"/>
      <c r="AYC102"/>
      <c r="AYD102"/>
      <c r="AYE102"/>
      <c r="AYF102"/>
      <c r="AYG102"/>
      <c r="AYH102"/>
      <c r="AYI102"/>
      <c r="AYJ102"/>
      <c r="AYK102"/>
      <c r="AYL102"/>
      <c r="AYM102"/>
      <c r="AYN102"/>
      <c r="AYO102"/>
      <c r="AYP102"/>
      <c r="AYQ102"/>
      <c r="AYR102"/>
      <c r="AYS102"/>
      <c r="AYT102"/>
      <c r="AYU102"/>
      <c r="AYV102"/>
      <c r="AYW102"/>
      <c r="AYX102"/>
      <c r="AYY102"/>
      <c r="AYZ102"/>
      <c r="AZA102"/>
      <c r="AZB102"/>
      <c r="AZC102"/>
      <c r="AZD102"/>
      <c r="AZE102"/>
      <c r="AZF102"/>
      <c r="AZG102"/>
      <c r="AZH102"/>
      <c r="AZI102"/>
      <c r="AZJ102"/>
      <c r="AZK102"/>
      <c r="AZL102"/>
      <c r="AZM102"/>
      <c r="AZN102"/>
      <c r="AZO102"/>
      <c r="AZP102"/>
      <c r="AZQ102"/>
      <c r="AZR102"/>
      <c r="AZS102"/>
      <c r="AZT102"/>
      <c r="AZU102"/>
      <c r="AZV102"/>
      <c r="AZW102"/>
      <c r="AZX102"/>
      <c r="AZY102"/>
      <c r="AZZ102"/>
      <c r="BAA102"/>
      <c r="BAB102"/>
      <c r="BAC102"/>
      <c r="BAD102"/>
      <c r="BAE102"/>
      <c r="BAF102"/>
      <c r="BAG102"/>
      <c r="BAH102"/>
      <c r="BAI102"/>
      <c r="BAJ102"/>
      <c r="BAK102"/>
      <c r="BAL102"/>
      <c r="BAM102"/>
      <c r="BAN102"/>
      <c r="BAO102"/>
      <c r="BAP102"/>
      <c r="BAQ102"/>
      <c r="BAR102"/>
      <c r="BAS102"/>
      <c r="BAT102"/>
      <c r="BAU102"/>
      <c r="BAV102"/>
      <c r="BAW102"/>
      <c r="BAX102"/>
      <c r="BAY102"/>
      <c r="BAZ102"/>
      <c r="BBA102"/>
      <c r="BBB102"/>
      <c r="BBC102"/>
      <c r="BBD102"/>
      <c r="BBE102"/>
      <c r="BBF102"/>
      <c r="BBG102"/>
      <c r="BBH102"/>
      <c r="BBI102"/>
      <c r="BBJ102"/>
      <c r="BBK102"/>
      <c r="BBL102"/>
      <c r="BBM102"/>
      <c r="BBN102"/>
      <c r="BBO102"/>
      <c r="BBP102"/>
      <c r="BBQ102"/>
      <c r="BBR102"/>
      <c r="BBS102"/>
      <c r="BBT102"/>
      <c r="BBU102"/>
      <c r="BBV102"/>
      <c r="BBW102"/>
      <c r="BBX102"/>
      <c r="BBY102"/>
      <c r="BBZ102"/>
      <c r="BCA102"/>
      <c r="BCB102"/>
      <c r="BCC102"/>
      <c r="BCD102"/>
      <c r="BCE102"/>
      <c r="BCF102"/>
      <c r="BCG102"/>
      <c r="BCH102"/>
      <c r="BCI102"/>
      <c r="BCJ102"/>
      <c r="BCK102"/>
      <c r="BCL102"/>
      <c r="BCM102"/>
      <c r="BCN102"/>
      <c r="BCO102"/>
      <c r="BCP102"/>
      <c r="BCQ102"/>
      <c r="BCR102"/>
      <c r="BCS102"/>
      <c r="BCT102"/>
      <c r="BCU102"/>
      <c r="BCV102"/>
      <c r="BCW102"/>
      <c r="BCX102"/>
      <c r="BCY102"/>
      <c r="BCZ102"/>
      <c r="BDA102"/>
      <c r="BDB102"/>
      <c r="BDC102"/>
      <c r="BDD102"/>
      <c r="BDE102"/>
      <c r="BDF102"/>
      <c r="BDG102"/>
      <c r="BDH102"/>
      <c r="BDI102"/>
      <c r="BDJ102"/>
      <c r="BDK102"/>
      <c r="BDL102"/>
      <c r="BDM102"/>
      <c r="BDN102"/>
      <c r="BDO102"/>
      <c r="BDP102"/>
      <c r="BDQ102"/>
      <c r="BDR102"/>
      <c r="BDS102"/>
      <c r="BDT102"/>
      <c r="BDU102"/>
      <c r="BDV102"/>
      <c r="BDW102"/>
      <c r="BDX102"/>
      <c r="BDY102"/>
      <c r="BDZ102"/>
      <c r="BEA102"/>
      <c r="BEB102"/>
      <c r="BEC102"/>
      <c r="BED102"/>
      <c r="BEE102"/>
      <c r="BEF102"/>
      <c r="BEG102"/>
      <c r="BEH102"/>
      <c r="BEI102"/>
      <c r="BEJ102"/>
      <c r="BEK102"/>
      <c r="BEL102"/>
      <c r="BEM102"/>
      <c r="BEN102"/>
      <c r="BEO102"/>
      <c r="BEP102"/>
      <c r="BEQ102"/>
      <c r="BER102"/>
      <c r="BES102"/>
      <c r="BET102"/>
      <c r="BEU102"/>
      <c r="BEV102"/>
      <c r="BEW102"/>
      <c r="BEX102"/>
      <c r="BEY102"/>
      <c r="BEZ102"/>
      <c r="BFA102"/>
      <c r="BFB102"/>
      <c r="BFC102"/>
      <c r="BFD102"/>
      <c r="BFE102"/>
      <c r="BFF102"/>
      <c r="BFG102"/>
      <c r="BFH102"/>
      <c r="BFI102"/>
      <c r="BFJ102"/>
      <c r="BFK102"/>
      <c r="BFL102"/>
      <c r="BFM102"/>
      <c r="BFN102"/>
      <c r="BFO102"/>
      <c r="BFP102"/>
      <c r="BFQ102"/>
      <c r="BFR102"/>
      <c r="BFS102"/>
      <c r="BFT102"/>
      <c r="BFU102"/>
      <c r="BFV102"/>
      <c r="BFW102"/>
      <c r="BFX102"/>
      <c r="BFY102"/>
      <c r="BFZ102"/>
      <c r="BGA102"/>
      <c r="BGB102"/>
      <c r="BGC102"/>
      <c r="BGD102"/>
      <c r="BGE102"/>
      <c r="BGF102"/>
      <c r="BGG102"/>
      <c r="BGH102"/>
      <c r="BGI102"/>
      <c r="BGJ102"/>
      <c r="BGK102"/>
      <c r="BGL102"/>
      <c r="BGM102"/>
      <c r="BGN102"/>
      <c r="BGO102"/>
      <c r="BGP102"/>
      <c r="BGQ102"/>
      <c r="BGR102"/>
      <c r="BGS102"/>
      <c r="BGT102"/>
      <c r="BGU102"/>
      <c r="BGV102"/>
      <c r="BGW102"/>
      <c r="BGX102"/>
      <c r="BGY102"/>
      <c r="BGZ102"/>
      <c r="BHA102"/>
      <c r="BHB102"/>
      <c r="BHC102"/>
      <c r="BHD102"/>
      <c r="BHE102"/>
      <c r="BHF102"/>
      <c r="BHG102"/>
      <c r="BHH102"/>
      <c r="BHI102"/>
      <c r="BHJ102"/>
      <c r="BHK102"/>
      <c r="BHL102"/>
      <c r="BHM102"/>
      <c r="BHN102"/>
      <c r="BHO102"/>
      <c r="BHP102"/>
      <c r="BHQ102"/>
      <c r="BHR102"/>
      <c r="BHS102"/>
      <c r="BHT102"/>
      <c r="BHU102"/>
      <c r="BHV102"/>
      <c r="BHW102"/>
      <c r="BHX102"/>
      <c r="BHY102"/>
      <c r="BHZ102"/>
      <c r="BIA102"/>
      <c r="BIB102"/>
      <c r="BIC102"/>
      <c r="BID102"/>
      <c r="BIE102"/>
      <c r="BIF102"/>
      <c r="BIG102"/>
      <c r="BIH102"/>
      <c r="BII102"/>
      <c r="BIJ102"/>
      <c r="BIK102"/>
      <c r="BIL102"/>
      <c r="BIM102"/>
      <c r="BIN102"/>
      <c r="BIO102"/>
      <c r="BIP102"/>
      <c r="BIQ102"/>
      <c r="BIR102"/>
      <c r="BIS102"/>
      <c r="BIT102"/>
      <c r="BIU102"/>
      <c r="BIV102"/>
      <c r="BIW102"/>
      <c r="BIX102"/>
      <c r="BIY102"/>
      <c r="BIZ102"/>
      <c r="BJA102"/>
      <c r="BJB102"/>
      <c r="BJC102"/>
      <c r="BJD102"/>
      <c r="BJE102"/>
      <c r="BJF102"/>
      <c r="BJG102"/>
      <c r="BJH102"/>
      <c r="BJI102"/>
      <c r="BJJ102"/>
      <c r="BJK102"/>
      <c r="BJL102"/>
      <c r="BJM102"/>
      <c r="BJN102"/>
      <c r="BJO102"/>
      <c r="BJP102"/>
      <c r="BJQ102"/>
      <c r="BJR102"/>
      <c r="BJS102"/>
      <c r="BJT102"/>
      <c r="BJU102"/>
      <c r="BJV102"/>
      <c r="BJW102"/>
      <c r="BJX102"/>
      <c r="BJY102"/>
      <c r="BJZ102"/>
      <c r="BKA102"/>
      <c r="BKB102"/>
      <c r="BKC102"/>
      <c r="BKD102"/>
      <c r="BKE102"/>
      <c r="BKF102"/>
      <c r="BKG102"/>
      <c r="BKH102"/>
      <c r="BKI102"/>
      <c r="BKJ102"/>
      <c r="BKK102"/>
      <c r="BKL102"/>
      <c r="BKM102"/>
      <c r="BKN102"/>
      <c r="BKO102"/>
      <c r="BKP102"/>
      <c r="BKQ102"/>
      <c r="BKR102"/>
      <c r="BKS102"/>
      <c r="BKT102"/>
      <c r="BKU102"/>
      <c r="BKV102"/>
      <c r="BKW102"/>
      <c r="BKX102"/>
      <c r="BKY102"/>
      <c r="BKZ102"/>
      <c r="BLA102"/>
      <c r="BLB102"/>
      <c r="BLC102"/>
      <c r="BLD102"/>
      <c r="BLE102"/>
      <c r="BLF102"/>
      <c r="BLG102"/>
      <c r="BLH102"/>
      <c r="BLI102"/>
      <c r="BLJ102"/>
      <c r="BLK102"/>
      <c r="BLL102"/>
      <c r="BLM102"/>
      <c r="BLN102"/>
      <c r="BLO102"/>
      <c r="BLP102"/>
      <c r="BLQ102"/>
      <c r="BLR102"/>
      <c r="BLS102"/>
      <c r="BLT102"/>
      <c r="BLU102"/>
      <c r="BLV102"/>
      <c r="BLW102"/>
      <c r="BLX102"/>
      <c r="BLY102"/>
      <c r="BLZ102"/>
      <c r="BMA102"/>
      <c r="BMB102"/>
      <c r="BMC102"/>
      <c r="BMD102"/>
      <c r="BME102"/>
      <c r="BMF102"/>
      <c r="BMG102"/>
      <c r="BMH102"/>
      <c r="BMI102"/>
      <c r="BMJ102"/>
      <c r="BMK102"/>
      <c r="BML102"/>
      <c r="BMM102"/>
      <c r="BMN102"/>
      <c r="BMO102"/>
      <c r="BMP102"/>
      <c r="BMQ102"/>
      <c r="BMR102"/>
      <c r="BMS102"/>
      <c r="BMT102"/>
      <c r="BMU102"/>
      <c r="BMV102"/>
      <c r="BMW102"/>
      <c r="BMX102"/>
      <c r="BMY102"/>
      <c r="BMZ102"/>
      <c r="BNA102"/>
      <c r="BNB102"/>
      <c r="BNC102"/>
      <c r="BND102"/>
      <c r="BNE102"/>
      <c r="BNF102"/>
      <c r="BNG102"/>
      <c r="BNH102"/>
      <c r="BNI102"/>
      <c r="BNJ102"/>
      <c r="BNK102"/>
      <c r="BNL102"/>
      <c r="BNM102"/>
      <c r="BNN102"/>
      <c r="BNO102"/>
      <c r="BNP102"/>
      <c r="BNQ102"/>
      <c r="BNR102"/>
      <c r="BNS102"/>
      <c r="BNT102"/>
      <c r="BNU102"/>
      <c r="BNV102"/>
      <c r="BNW102"/>
      <c r="BNX102"/>
      <c r="BNY102"/>
      <c r="BNZ102"/>
      <c r="BOA102"/>
      <c r="BOB102"/>
      <c r="BOC102"/>
      <c r="BOD102"/>
      <c r="BOE102"/>
      <c r="BOF102"/>
      <c r="BOG102"/>
      <c r="BOH102"/>
      <c r="BOI102"/>
      <c r="BOJ102"/>
      <c r="BOK102"/>
      <c r="BOL102"/>
      <c r="BOM102"/>
      <c r="BON102"/>
      <c r="BOO102"/>
      <c r="BOP102"/>
      <c r="BOQ102"/>
      <c r="BOR102"/>
      <c r="BOS102"/>
      <c r="BOT102"/>
      <c r="BOU102"/>
      <c r="BOV102"/>
      <c r="BOW102"/>
      <c r="BOX102"/>
      <c r="BOY102"/>
      <c r="BOZ102"/>
      <c r="BPA102"/>
      <c r="BPB102"/>
      <c r="BPC102"/>
      <c r="BPD102"/>
      <c r="BPE102"/>
      <c r="BPF102"/>
      <c r="BPG102"/>
      <c r="BPH102"/>
      <c r="BPI102"/>
      <c r="BPJ102"/>
      <c r="BPK102"/>
      <c r="BPL102"/>
      <c r="BPM102"/>
      <c r="BPN102"/>
      <c r="BPO102"/>
      <c r="BPP102"/>
      <c r="BPQ102"/>
      <c r="BPR102"/>
      <c r="BPS102"/>
      <c r="BPT102"/>
      <c r="BPU102"/>
      <c r="BPV102"/>
      <c r="BPW102"/>
      <c r="BPX102"/>
      <c r="BPY102"/>
      <c r="BPZ102"/>
      <c r="BQA102"/>
      <c r="BQB102"/>
      <c r="BQC102"/>
      <c r="BQD102"/>
      <c r="BQE102"/>
      <c r="BQF102"/>
      <c r="BQG102"/>
      <c r="BQH102"/>
      <c r="BQI102"/>
      <c r="BQJ102"/>
      <c r="BQK102"/>
      <c r="BQL102"/>
      <c r="BQM102"/>
      <c r="BQN102"/>
      <c r="BQO102"/>
      <c r="BQP102"/>
      <c r="BQQ102"/>
      <c r="BQR102"/>
      <c r="BQS102"/>
      <c r="BQT102"/>
      <c r="BQU102"/>
      <c r="BQV102"/>
      <c r="BQW102"/>
      <c r="BQX102"/>
      <c r="BQY102"/>
      <c r="BQZ102"/>
      <c r="BRA102"/>
      <c r="BRB102"/>
      <c r="BRC102"/>
      <c r="BRD102"/>
      <c r="BRE102"/>
      <c r="BRF102"/>
      <c r="BRG102"/>
      <c r="BRH102"/>
      <c r="BRI102"/>
      <c r="BRJ102"/>
      <c r="BRK102"/>
      <c r="BRL102"/>
      <c r="BRM102"/>
      <c r="BRN102"/>
      <c r="BRO102"/>
      <c r="BRP102"/>
      <c r="BRQ102"/>
      <c r="BRR102"/>
      <c r="BRS102"/>
      <c r="BRT102"/>
      <c r="BRU102"/>
      <c r="BRV102"/>
      <c r="BRW102"/>
      <c r="BRX102"/>
      <c r="BRY102"/>
      <c r="BRZ102"/>
      <c r="BSA102"/>
      <c r="BSB102"/>
      <c r="BSC102"/>
      <c r="BSD102"/>
      <c r="BSE102"/>
      <c r="BSF102"/>
      <c r="BSG102"/>
      <c r="BSH102"/>
      <c r="BSI102"/>
      <c r="BSJ102"/>
      <c r="BSK102"/>
      <c r="BSL102"/>
      <c r="BSM102"/>
      <c r="BSN102"/>
      <c r="BSO102"/>
      <c r="BSP102"/>
      <c r="BSQ102"/>
      <c r="BSR102"/>
      <c r="BSS102"/>
      <c r="BST102"/>
      <c r="BSU102"/>
      <c r="BSV102"/>
      <c r="BSW102"/>
      <c r="BSX102"/>
      <c r="BSY102"/>
      <c r="BSZ102"/>
      <c r="BTA102"/>
      <c r="BTB102"/>
      <c r="BTC102"/>
      <c r="BTD102"/>
      <c r="BTE102"/>
      <c r="BTF102"/>
      <c r="BTG102"/>
      <c r="BTH102"/>
      <c r="BTI102"/>
      <c r="BTJ102"/>
      <c r="BTK102"/>
      <c r="BTL102"/>
      <c r="BTM102"/>
      <c r="BTN102"/>
      <c r="BTO102"/>
      <c r="BTP102"/>
      <c r="BTQ102"/>
      <c r="BTR102"/>
      <c r="BTS102"/>
      <c r="BTT102"/>
      <c r="BTU102"/>
      <c r="BTV102"/>
      <c r="BTW102"/>
      <c r="BTX102"/>
      <c r="BTY102"/>
      <c r="BTZ102"/>
      <c r="BUA102"/>
      <c r="BUB102"/>
      <c r="BUC102"/>
      <c r="BUD102"/>
      <c r="BUE102"/>
      <c r="BUF102"/>
      <c r="BUG102"/>
      <c r="BUH102"/>
      <c r="BUI102"/>
      <c r="BUJ102"/>
      <c r="BUK102"/>
      <c r="BUL102"/>
      <c r="BUM102"/>
      <c r="BUN102"/>
      <c r="BUO102"/>
      <c r="BUP102"/>
      <c r="BUQ102"/>
      <c r="BUR102"/>
      <c r="BUS102"/>
      <c r="BUT102"/>
      <c r="BUU102"/>
      <c r="BUV102"/>
      <c r="BUW102"/>
      <c r="BUX102"/>
      <c r="BUY102"/>
      <c r="BUZ102"/>
      <c r="BVA102"/>
      <c r="BVB102"/>
      <c r="BVC102"/>
      <c r="BVD102"/>
      <c r="BVE102"/>
      <c r="BVF102"/>
      <c r="BVG102"/>
      <c r="BVH102"/>
      <c r="BVI102"/>
      <c r="BVJ102"/>
      <c r="BVK102"/>
      <c r="BVL102"/>
      <c r="BVM102"/>
      <c r="BVN102"/>
      <c r="BVO102"/>
      <c r="BVP102"/>
      <c r="BVQ102"/>
      <c r="BVR102"/>
      <c r="BVS102"/>
      <c r="BVT102"/>
      <c r="BVU102"/>
      <c r="BVV102"/>
      <c r="BVW102"/>
      <c r="BVX102"/>
      <c r="BVY102"/>
      <c r="BVZ102"/>
      <c r="BWA102"/>
      <c r="BWB102"/>
      <c r="BWC102"/>
      <c r="BWD102"/>
      <c r="BWE102"/>
      <c r="BWF102"/>
      <c r="BWG102"/>
      <c r="BWH102"/>
      <c r="BWI102"/>
      <c r="BWJ102"/>
      <c r="BWK102"/>
      <c r="BWL102"/>
      <c r="BWM102"/>
      <c r="BWN102"/>
      <c r="BWO102"/>
      <c r="BWP102"/>
      <c r="BWQ102"/>
      <c r="BWR102"/>
      <c r="BWS102"/>
      <c r="BWT102"/>
      <c r="BWU102"/>
      <c r="BWV102"/>
      <c r="BWW102"/>
      <c r="BWX102"/>
      <c r="BWY102"/>
      <c r="BWZ102"/>
      <c r="BXA102"/>
      <c r="BXB102"/>
      <c r="BXC102"/>
      <c r="BXD102"/>
      <c r="BXE102"/>
    </row>
    <row r="103" spans="1:1981" s="4" customFormat="1" ht="15.75" thickBot="1" x14ac:dyDescent="0.3">
      <c r="A103"/>
      <c r="B103" s="199" t="s">
        <v>237</v>
      </c>
      <c r="C103" s="200"/>
      <c r="D103" s="122">
        <f>$D$31*0.09</f>
        <v>630</v>
      </c>
      <c r="E103" s="37" t="s">
        <v>34</v>
      </c>
      <c r="F103" s="65" t="s">
        <v>229</v>
      </c>
      <c r="G103" s="39" t="s">
        <v>37</v>
      </c>
      <c r="H103" s="39" t="s">
        <v>37</v>
      </c>
      <c r="I103" s="39" t="s">
        <v>14</v>
      </c>
      <c r="J103" s="69" t="s">
        <v>411</v>
      </c>
      <c r="L103" s="4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  <c r="AMN103"/>
      <c r="AMO103"/>
      <c r="AMP103"/>
      <c r="AMQ103"/>
      <c r="AMR103"/>
      <c r="AMS103"/>
      <c r="AMT103"/>
      <c r="AMU103"/>
      <c r="AMV103"/>
      <c r="AMW103"/>
      <c r="AMX103"/>
      <c r="AMY103"/>
      <c r="AMZ103"/>
      <c r="ANA103"/>
      <c r="ANB103"/>
      <c r="ANC103"/>
      <c r="AND103"/>
      <c r="ANE103"/>
      <c r="ANF103"/>
      <c r="ANG103"/>
      <c r="ANH103"/>
      <c r="ANI103"/>
      <c r="ANJ103"/>
      <c r="ANK103"/>
      <c r="ANL103"/>
      <c r="ANM103"/>
      <c r="ANN103"/>
      <c r="ANO103"/>
      <c r="ANP103"/>
      <c r="ANQ103"/>
      <c r="ANR103"/>
      <c r="ANS103"/>
      <c r="ANT103"/>
      <c r="ANU103"/>
      <c r="ANV103"/>
      <c r="ANW103"/>
      <c r="ANX103"/>
      <c r="ANY103"/>
      <c r="ANZ103"/>
      <c r="AOA103"/>
      <c r="AOB103"/>
      <c r="AOC103"/>
      <c r="AOD103"/>
      <c r="AOE103"/>
      <c r="AOF103"/>
      <c r="AOG103"/>
      <c r="AOH103"/>
      <c r="AOI103"/>
      <c r="AOJ103"/>
      <c r="AOK103"/>
      <c r="AOL103"/>
      <c r="AOM103"/>
      <c r="AON103"/>
      <c r="AOO103"/>
      <c r="AOP103"/>
      <c r="AOQ103"/>
      <c r="AOR103"/>
      <c r="AOS103"/>
      <c r="AOT103"/>
      <c r="AOU103"/>
      <c r="AOV103"/>
      <c r="AOW103"/>
      <c r="AOX103"/>
      <c r="AOY103"/>
      <c r="AOZ103"/>
      <c r="APA103"/>
      <c r="APB103"/>
      <c r="APC103"/>
      <c r="APD103"/>
      <c r="APE103"/>
      <c r="APF103"/>
      <c r="APG103"/>
      <c r="APH103"/>
      <c r="API103"/>
      <c r="APJ103"/>
      <c r="APK103"/>
      <c r="APL103"/>
      <c r="APM103"/>
      <c r="APN103"/>
      <c r="APO103"/>
      <c r="APP103"/>
      <c r="APQ103"/>
      <c r="APR103"/>
      <c r="APS103"/>
      <c r="APT103"/>
      <c r="APU103"/>
      <c r="APV103"/>
      <c r="APW103"/>
      <c r="APX103"/>
      <c r="APY103"/>
      <c r="APZ103"/>
      <c r="AQA103"/>
      <c r="AQB103"/>
      <c r="AQC103"/>
      <c r="AQD103"/>
      <c r="AQE103"/>
      <c r="AQF103"/>
      <c r="AQG103"/>
      <c r="AQH103"/>
      <c r="AQI103"/>
      <c r="AQJ103"/>
      <c r="AQK103"/>
      <c r="AQL103"/>
      <c r="AQM103"/>
      <c r="AQN103"/>
      <c r="AQO103"/>
      <c r="AQP103"/>
      <c r="AQQ103"/>
      <c r="AQR103"/>
      <c r="AQS103"/>
      <c r="AQT103"/>
      <c r="AQU103"/>
      <c r="AQV103"/>
      <c r="AQW103"/>
      <c r="AQX103"/>
      <c r="AQY103"/>
      <c r="AQZ103"/>
      <c r="ARA103"/>
      <c r="ARB103"/>
      <c r="ARC103"/>
      <c r="ARD103"/>
      <c r="ARE103"/>
      <c r="ARF103"/>
      <c r="ARG103"/>
      <c r="ARH103"/>
      <c r="ARI103"/>
      <c r="ARJ103"/>
      <c r="ARK103"/>
      <c r="ARL103"/>
      <c r="ARM103"/>
      <c r="ARN103"/>
      <c r="ARO103"/>
      <c r="ARP103"/>
      <c r="ARQ103"/>
      <c r="ARR103"/>
      <c r="ARS103"/>
      <c r="ART103"/>
      <c r="ARU103"/>
      <c r="ARV103"/>
      <c r="ARW103"/>
      <c r="ARX103"/>
      <c r="ARY103"/>
      <c r="ARZ103"/>
      <c r="ASA103"/>
      <c r="ASB103"/>
      <c r="ASC103"/>
      <c r="ASD103"/>
      <c r="ASE103"/>
      <c r="ASF103"/>
      <c r="ASG103"/>
      <c r="ASH103"/>
      <c r="ASI103"/>
      <c r="ASJ103"/>
      <c r="ASK103"/>
      <c r="ASL103"/>
      <c r="ASM103"/>
      <c r="ASN103"/>
      <c r="ASO103"/>
      <c r="ASP103"/>
      <c r="ASQ103"/>
      <c r="ASR103"/>
      <c r="ASS103"/>
      <c r="AST103"/>
      <c r="ASU103"/>
      <c r="ASV103"/>
      <c r="ASW103"/>
      <c r="ASX103"/>
      <c r="ASY103"/>
      <c r="ASZ103"/>
      <c r="ATA103"/>
      <c r="ATB103"/>
      <c r="ATC103"/>
      <c r="ATD103"/>
      <c r="ATE103"/>
      <c r="ATF103"/>
      <c r="ATG103"/>
      <c r="ATH103"/>
      <c r="ATI103"/>
      <c r="ATJ103"/>
      <c r="ATK103"/>
      <c r="ATL103"/>
      <c r="ATM103"/>
      <c r="ATN103"/>
      <c r="ATO103"/>
      <c r="ATP103"/>
      <c r="ATQ103"/>
      <c r="ATR103"/>
      <c r="ATS103"/>
      <c r="ATT103"/>
      <c r="ATU103"/>
      <c r="ATV103"/>
      <c r="ATW103"/>
      <c r="ATX103"/>
      <c r="ATY103"/>
      <c r="ATZ103"/>
      <c r="AUA103"/>
      <c r="AUB103"/>
      <c r="AUC103"/>
      <c r="AUD103"/>
      <c r="AUE103"/>
      <c r="AUF103"/>
      <c r="AUG103"/>
      <c r="AUH103"/>
      <c r="AUI103"/>
      <c r="AUJ103"/>
      <c r="AUK103"/>
      <c r="AUL103"/>
      <c r="AUM103"/>
      <c r="AUN103"/>
      <c r="AUO103"/>
      <c r="AUP103"/>
      <c r="AUQ103"/>
      <c r="AUR103"/>
      <c r="AUS103"/>
      <c r="AUT103"/>
      <c r="AUU103"/>
      <c r="AUV103"/>
      <c r="AUW103"/>
      <c r="AUX103"/>
      <c r="AUY103"/>
      <c r="AUZ103"/>
      <c r="AVA103"/>
      <c r="AVB103"/>
      <c r="AVC103"/>
      <c r="AVD103"/>
      <c r="AVE103"/>
      <c r="AVF103"/>
      <c r="AVG103"/>
      <c r="AVH103"/>
      <c r="AVI103"/>
      <c r="AVJ103"/>
      <c r="AVK103"/>
      <c r="AVL103"/>
      <c r="AVM103"/>
      <c r="AVN103"/>
      <c r="AVO103"/>
      <c r="AVP103"/>
      <c r="AVQ103"/>
      <c r="AVR103"/>
      <c r="AVS103"/>
      <c r="AVT103"/>
      <c r="AVU103"/>
      <c r="AVV103"/>
      <c r="AVW103"/>
      <c r="AVX103"/>
      <c r="AVY103"/>
      <c r="AVZ103"/>
      <c r="AWA103"/>
      <c r="AWB103"/>
      <c r="AWC103"/>
      <c r="AWD103"/>
      <c r="AWE103"/>
      <c r="AWF103"/>
      <c r="AWG103"/>
      <c r="AWH103"/>
      <c r="AWI103"/>
      <c r="AWJ103"/>
      <c r="AWK103"/>
      <c r="AWL103"/>
      <c r="AWM103"/>
      <c r="AWN103"/>
      <c r="AWO103"/>
      <c r="AWP103"/>
      <c r="AWQ103"/>
      <c r="AWR103"/>
      <c r="AWS103"/>
      <c r="AWT103"/>
      <c r="AWU103"/>
      <c r="AWV103"/>
      <c r="AWW103"/>
      <c r="AWX103"/>
      <c r="AWY103"/>
      <c r="AWZ103"/>
      <c r="AXA103"/>
      <c r="AXB103"/>
      <c r="AXC103"/>
      <c r="AXD103"/>
      <c r="AXE103"/>
      <c r="AXF103"/>
      <c r="AXG103"/>
      <c r="AXH103"/>
      <c r="AXI103"/>
      <c r="AXJ103"/>
      <c r="AXK103"/>
      <c r="AXL103"/>
      <c r="AXM103"/>
      <c r="AXN103"/>
      <c r="AXO103"/>
      <c r="AXP103"/>
      <c r="AXQ103"/>
      <c r="AXR103"/>
      <c r="AXS103"/>
      <c r="AXT103"/>
      <c r="AXU103"/>
      <c r="AXV103"/>
      <c r="AXW103"/>
      <c r="AXX103"/>
      <c r="AXY103"/>
      <c r="AXZ103"/>
      <c r="AYA103"/>
      <c r="AYB103"/>
      <c r="AYC103"/>
      <c r="AYD103"/>
      <c r="AYE103"/>
      <c r="AYF103"/>
      <c r="AYG103"/>
      <c r="AYH103"/>
      <c r="AYI103"/>
      <c r="AYJ103"/>
      <c r="AYK103"/>
      <c r="AYL103"/>
      <c r="AYM103"/>
      <c r="AYN103"/>
      <c r="AYO103"/>
      <c r="AYP103"/>
      <c r="AYQ103"/>
      <c r="AYR103"/>
      <c r="AYS103"/>
      <c r="AYT103"/>
      <c r="AYU103"/>
      <c r="AYV103"/>
      <c r="AYW103"/>
      <c r="AYX103"/>
      <c r="AYY103"/>
      <c r="AYZ103"/>
      <c r="AZA103"/>
      <c r="AZB103"/>
      <c r="AZC103"/>
      <c r="AZD103"/>
      <c r="AZE103"/>
      <c r="AZF103"/>
      <c r="AZG103"/>
      <c r="AZH103"/>
      <c r="AZI103"/>
      <c r="AZJ103"/>
      <c r="AZK103"/>
      <c r="AZL103"/>
      <c r="AZM103"/>
      <c r="AZN103"/>
      <c r="AZO103"/>
      <c r="AZP103"/>
      <c r="AZQ103"/>
      <c r="AZR103"/>
      <c r="AZS103"/>
      <c r="AZT103"/>
      <c r="AZU103"/>
      <c r="AZV103"/>
      <c r="AZW103"/>
      <c r="AZX103"/>
      <c r="AZY103"/>
      <c r="AZZ103"/>
      <c r="BAA103"/>
      <c r="BAB103"/>
      <c r="BAC103"/>
      <c r="BAD103"/>
      <c r="BAE103"/>
      <c r="BAF103"/>
      <c r="BAG103"/>
      <c r="BAH103"/>
      <c r="BAI103"/>
      <c r="BAJ103"/>
      <c r="BAK103"/>
      <c r="BAL103"/>
      <c r="BAM103"/>
      <c r="BAN103"/>
      <c r="BAO103"/>
      <c r="BAP103"/>
      <c r="BAQ103"/>
      <c r="BAR103"/>
      <c r="BAS103"/>
      <c r="BAT103"/>
      <c r="BAU103"/>
      <c r="BAV103"/>
      <c r="BAW103"/>
      <c r="BAX103"/>
      <c r="BAY103"/>
      <c r="BAZ103"/>
      <c r="BBA103"/>
      <c r="BBB103"/>
      <c r="BBC103"/>
      <c r="BBD103"/>
      <c r="BBE103"/>
      <c r="BBF103"/>
      <c r="BBG103"/>
      <c r="BBH103"/>
      <c r="BBI103"/>
      <c r="BBJ103"/>
      <c r="BBK103"/>
      <c r="BBL103"/>
      <c r="BBM103"/>
      <c r="BBN103"/>
      <c r="BBO103"/>
      <c r="BBP103"/>
      <c r="BBQ103"/>
      <c r="BBR103"/>
      <c r="BBS103"/>
      <c r="BBT103"/>
      <c r="BBU103"/>
      <c r="BBV103"/>
      <c r="BBW103"/>
      <c r="BBX103"/>
      <c r="BBY103"/>
      <c r="BBZ103"/>
      <c r="BCA103"/>
      <c r="BCB103"/>
      <c r="BCC103"/>
      <c r="BCD103"/>
      <c r="BCE103"/>
      <c r="BCF103"/>
      <c r="BCG103"/>
      <c r="BCH103"/>
      <c r="BCI103"/>
      <c r="BCJ103"/>
      <c r="BCK103"/>
      <c r="BCL103"/>
      <c r="BCM103"/>
      <c r="BCN103"/>
      <c r="BCO103"/>
      <c r="BCP103"/>
      <c r="BCQ103"/>
      <c r="BCR103"/>
      <c r="BCS103"/>
      <c r="BCT103"/>
      <c r="BCU103"/>
      <c r="BCV103"/>
      <c r="BCW103"/>
      <c r="BCX103"/>
      <c r="BCY103"/>
      <c r="BCZ103"/>
      <c r="BDA103"/>
      <c r="BDB103"/>
      <c r="BDC103"/>
      <c r="BDD103"/>
      <c r="BDE103"/>
      <c r="BDF103"/>
      <c r="BDG103"/>
      <c r="BDH103"/>
      <c r="BDI103"/>
      <c r="BDJ103"/>
      <c r="BDK103"/>
      <c r="BDL103"/>
      <c r="BDM103"/>
      <c r="BDN103"/>
      <c r="BDO103"/>
      <c r="BDP103"/>
      <c r="BDQ103"/>
      <c r="BDR103"/>
      <c r="BDS103"/>
      <c r="BDT103"/>
      <c r="BDU103"/>
      <c r="BDV103"/>
      <c r="BDW103"/>
      <c r="BDX103"/>
      <c r="BDY103"/>
      <c r="BDZ103"/>
      <c r="BEA103"/>
      <c r="BEB103"/>
      <c r="BEC103"/>
      <c r="BED103"/>
      <c r="BEE103"/>
      <c r="BEF103"/>
      <c r="BEG103"/>
      <c r="BEH103"/>
      <c r="BEI103"/>
      <c r="BEJ103"/>
      <c r="BEK103"/>
      <c r="BEL103"/>
      <c r="BEM103"/>
      <c r="BEN103"/>
      <c r="BEO103"/>
      <c r="BEP103"/>
      <c r="BEQ103"/>
      <c r="BER103"/>
      <c r="BES103"/>
      <c r="BET103"/>
      <c r="BEU103"/>
      <c r="BEV103"/>
      <c r="BEW103"/>
      <c r="BEX103"/>
      <c r="BEY103"/>
      <c r="BEZ103"/>
      <c r="BFA103"/>
      <c r="BFB103"/>
      <c r="BFC103"/>
      <c r="BFD103"/>
      <c r="BFE103"/>
      <c r="BFF103"/>
      <c r="BFG103"/>
      <c r="BFH103"/>
      <c r="BFI103"/>
      <c r="BFJ103"/>
      <c r="BFK103"/>
      <c r="BFL103"/>
      <c r="BFM103"/>
      <c r="BFN103"/>
      <c r="BFO103"/>
      <c r="BFP103"/>
      <c r="BFQ103"/>
      <c r="BFR103"/>
      <c r="BFS103"/>
      <c r="BFT103"/>
      <c r="BFU103"/>
      <c r="BFV103"/>
      <c r="BFW103"/>
      <c r="BFX103"/>
      <c r="BFY103"/>
      <c r="BFZ103"/>
      <c r="BGA103"/>
      <c r="BGB103"/>
      <c r="BGC103"/>
      <c r="BGD103"/>
      <c r="BGE103"/>
      <c r="BGF103"/>
      <c r="BGG103"/>
      <c r="BGH103"/>
      <c r="BGI103"/>
      <c r="BGJ103"/>
      <c r="BGK103"/>
      <c r="BGL103"/>
      <c r="BGM103"/>
      <c r="BGN103"/>
      <c r="BGO103"/>
      <c r="BGP103"/>
      <c r="BGQ103"/>
      <c r="BGR103"/>
      <c r="BGS103"/>
      <c r="BGT103"/>
      <c r="BGU103"/>
      <c r="BGV103"/>
      <c r="BGW103"/>
      <c r="BGX103"/>
      <c r="BGY103"/>
      <c r="BGZ103"/>
      <c r="BHA103"/>
      <c r="BHB103"/>
      <c r="BHC103"/>
      <c r="BHD103"/>
      <c r="BHE103"/>
      <c r="BHF103"/>
      <c r="BHG103"/>
      <c r="BHH103"/>
      <c r="BHI103"/>
      <c r="BHJ103"/>
      <c r="BHK103"/>
      <c r="BHL103"/>
      <c r="BHM103"/>
      <c r="BHN103"/>
      <c r="BHO103"/>
      <c r="BHP103"/>
      <c r="BHQ103"/>
      <c r="BHR103"/>
      <c r="BHS103"/>
      <c r="BHT103"/>
      <c r="BHU103"/>
      <c r="BHV103"/>
      <c r="BHW103"/>
      <c r="BHX103"/>
      <c r="BHY103"/>
      <c r="BHZ103"/>
      <c r="BIA103"/>
      <c r="BIB103"/>
      <c r="BIC103"/>
      <c r="BID103"/>
      <c r="BIE103"/>
      <c r="BIF103"/>
      <c r="BIG103"/>
      <c r="BIH103"/>
      <c r="BII103"/>
      <c r="BIJ103"/>
      <c r="BIK103"/>
      <c r="BIL103"/>
      <c r="BIM103"/>
      <c r="BIN103"/>
      <c r="BIO103"/>
      <c r="BIP103"/>
      <c r="BIQ103"/>
      <c r="BIR103"/>
      <c r="BIS103"/>
      <c r="BIT103"/>
      <c r="BIU103"/>
      <c r="BIV103"/>
      <c r="BIW103"/>
      <c r="BIX103"/>
      <c r="BIY103"/>
      <c r="BIZ103"/>
      <c r="BJA103"/>
      <c r="BJB103"/>
      <c r="BJC103"/>
      <c r="BJD103"/>
      <c r="BJE103"/>
      <c r="BJF103"/>
      <c r="BJG103"/>
      <c r="BJH103"/>
      <c r="BJI103"/>
      <c r="BJJ103"/>
      <c r="BJK103"/>
      <c r="BJL103"/>
      <c r="BJM103"/>
      <c r="BJN103"/>
      <c r="BJO103"/>
      <c r="BJP103"/>
      <c r="BJQ103"/>
      <c r="BJR103"/>
      <c r="BJS103"/>
      <c r="BJT103"/>
      <c r="BJU103"/>
      <c r="BJV103"/>
      <c r="BJW103"/>
      <c r="BJX103"/>
      <c r="BJY103"/>
      <c r="BJZ103"/>
      <c r="BKA103"/>
      <c r="BKB103"/>
      <c r="BKC103"/>
      <c r="BKD103"/>
      <c r="BKE103"/>
      <c r="BKF103"/>
      <c r="BKG103"/>
      <c r="BKH103"/>
      <c r="BKI103"/>
      <c r="BKJ103"/>
      <c r="BKK103"/>
      <c r="BKL103"/>
      <c r="BKM103"/>
      <c r="BKN103"/>
      <c r="BKO103"/>
      <c r="BKP103"/>
      <c r="BKQ103"/>
      <c r="BKR103"/>
      <c r="BKS103"/>
      <c r="BKT103"/>
      <c r="BKU103"/>
      <c r="BKV103"/>
      <c r="BKW103"/>
      <c r="BKX103"/>
      <c r="BKY103"/>
      <c r="BKZ103"/>
      <c r="BLA103"/>
      <c r="BLB103"/>
      <c r="BLC103"/>
      <c r="BLD103"/>
      <c r="BLE103"/>
      <c r="BLF103"/>
      <c r="BLG103"/>
      <c r="BLH103"/>
      <c r="BLI103"/>
      <c r="BLJ103"/>
      <c r="BLK103"/>
      <c r="BLL103"/>
      <c r="BLM103"/>
      <c r="BLN103"/>
      <c r="BLO103"/>
      <c r="BLP103"/>
      <c r="BLQ103"/>
      <c r="BLR103"/>
      <c r="BLS103"/>
      <c r="BLT103"/>
      <c r="BLU103"/>
      <c r="BLV103"/>
      <c r="BLW103"/>
      <c r="BLX103"/>
      <c r="BLY103"/>
      <c r="BLZ103"/>
      <c r="BMA103"/>
      <c r="BMB103"/>
      <c r="BMC103"/>
      <c r="BMD103"/>
      <c r="BME103"/>
      <c r="BMF103"/>
      <c r="BMG103"/>
      <c r="BMH103"/>
      <c r="BMI103"/>
      <c r="BMJ103"/>
      <c r="BMK103"/>
      <c r="BML103"/>
      <c r="BMM103"/>
      <c r="BMN103"/>
      <c r="BMO103"/>
      <c r="BMP103"/>
      <c r="BMQ103"/>
      <c r="BMR103"/>
      <c r="BMS103"/>
      <c r="BMT103"/>
      <c r="BMU103"/>
      <c r="BMV103"/>
      <c r="BMW103"/>
      <c r="BMX103"/>
      <c r="BMY103"/>
      <c r="BMZ103"/>
      <c r="BNA103"/>
      <c r="BNB103"/>
      <c r="BNC103"/>
      <c r="BND103"/>
      <c r="BNE103"/>
      <c r="BNF103"/>
      <c r="BNG103"/>
      <c r="BNH103"/>
      <c r="BNI103"/>
      <c r="BNJ103"/>
      <c r="BNK103"/>
      <c r="BNL103"/>
      <c r="BNM103"/>
      <c r="BNN103"/>
      <c r="BNO103"/>
      <c r="BNP103"/>
      <c r="BNQ103"/>
      <c r="BNR103"/>
      <c r="BNS103"/>
      <c r="BNT103"/>
      <c r="BNU103"/>
      <c r="BNV103"/>
      <c r="BNW103"/>
      <c r="BNX103"/>
      <c r="BNY103"/>
      <c r="BNZ103"/>
      <c r="BOA103"/>
      <c r="BOB103"/>
      <c r="BOC103"/>
      <c r="BOD103"/>
      <c r="BOE103"/>
      <c r="BOF103"/>
      <c r="BOG103"/>
      <c r="BOH103"/>
      <c r="BOI103"/>
      <c r="BOJ103"/>
      <c r="BOK103"/>
      <c r="BOL103"/>
      <c r="BOM103"/>
      <c r="BON103"/>
      <c r="BOO103"/>
      <c r="BOP103"/>
      <c r="BOQ103"/>
      <c r="BOR103"/>
      <c r="BOS103"/>
      <c r="BOT103"/>
      <c r="BOU103"/>
      <c r="BOV103"/>
      <c r="BOW103"/>
      <c r="BOX103"/>
      <c r="BOY103"/>
      <c r="BOZ103"/>
      <c r="BPA103"/>
      <c r="BPB103"/>
      <c r="BPC103"/>
      <c r="BPD103"/>
      <c r="BPE103"/>
      <c r="BPF103"/>
      <c r="BPG103"/>
      <c r="BPH103"/>
      <c r="BPI103"/>
      <c r="BPJ103"/>
      <c r="BPK103"/>
      <c r="BPL103"/>
      <c r="BPM103"/>
      <c r="BPN103"/>
      <c r="BPO103"/>
      <c r="BPP103"/>
      <c r="BPQ103"/>
      <c r="BPR103"/>
      <c r="BPS103"/>
      <c r="BPT103"/>
      <c r="BPU103"/>
      <c r="BPV103"/>
      <c r="BPW103"/>
      <c r="BPX103"/>
      <c r="BPY103"/>
      <c r="BPZ103"/>
      <c r="BQA103"/>
      <c r="BQB103"/>
      <c r="BQC103"/>
      <c r="BQD103"/>
      <c r="BQE103"/>
      <c r="BQF103"/>
      <c r="BQG103"/>
      <c r="BQH103"/>
      <c r="BQI103"/>
      <c r="BQJ103"/>
      <c r="BQK103"/>
      <c r="BQL103"/>
      <c r="BQM103"/>
      <c r="BQN103"/>
      <c r="BQO103"/>
      <c r="BQP103"/>
      <c r="BQQ103"/>
      <c r="BQR103"/>
      <c r="BQS103"/>
      <c r="BQT103"/>
      <c r="BQU103"/>
      <c r="BQV103"/>
      <c r="BQW103"/>
      <c r="BQX103"/>
      <c r="BQY103"/>
      <c r="BQZ103"/>
      <c r="BRA103"/>
      <c r="BRB103"/>
      <c r="BRC103"/>
      <c r="BRD103"/>
      <c r="BRE103"/>
      <c r="BRF103"/>
      <c r="BRG103"/>
      <c r="BRH103"/>
      <c r="BRI103"/>
      <c r="BRJ103"/>
      <c r="BRK103"/>
      <c r="BRL103"/>
      <c r="BRM103"/>
      <c r="BRN103"/>
      <c r="BRO103"/>
      <c r="BRP103"/>
      <c r="BRQ103"/>
      <c r="BRR103"/>
      <c r="BRS103"/>
      <c r="BRT103"/>
      <c r="BRU103"/>
      <c r="BRV103"/>
      <c r="BRW103"/>
      <c r="BRX103"/>
      <c r="BRY103"/>
      <c r="BRZ103"/>
      <c r="BSA103"/>
      <c r="BSB103"/>
      <c r="BSC103"/>
      <c r="BSD103"/>
      <c r="BSE103"/>
      <c r="BSF103"/>
      <c r="BSG103"/>
      <c r="BSH103"/>
      <c r="BSI103"/>
      <c r="BSJ103"/>
      <c r="BSK103"/>
      <c r="BSL103"/>
      <c r="BSM103"/>
      <c r="BSN103"/>
      <c r="BSO103"/>
      <c r="BSP103"/>
      <c r="BSQ103"/>
      <c r="BSR103"/>
      <c r="BSS103"/>
      <c r="BST103"/>
      <c r="BSU103"/>
      <c r="BSV103"/>
      <c r="BSW103"/>
      <c r="BSX103"/>
      <c r="BSY103"/>
      <c r="BSZ103"/>
      <c r="BTA103"/>
      <c r="BTB103"/>
      <c r="BTC103"/>
      <c r="BTD103"/>
      <c r="BTE103"/>
      <c r="BTF103"/>
      <c r="BTG103"/>
      <c r="BTH103"/>
      <c r="BTI103"/>
      <c r="BTJ103"/>
      <c r="BTK103"/>
      <c r="BTL103"/>
      <c r="BTM103"/>
      <c r="BTN103"/>
      <c r="BTO103"/>
      <c r="BTP103"/>
      <c r="BTQ103"/>
      <c r="BTR103"/>
      <c r="BTS103"/>
      <c r="BTT103"/>
      <c r="BTU103"/>
      <c r="BTV103"/>
      <c r="BTW103"/>
      <c r="BTX103"/>
      <c r="BTY103"/>
      <c r="BTZ103"/>
      <c r="BUA103"/>
      <c r="BUB103"/>
      <c r="BUC103"/>
      <c r="BUD103"/>
      <c r="BUE103"/>
      <c r="BUF103"/>
      <c r="BUG103"/>
      <c r="BUH103"/>
      <c r="BUI103"/>
      <c r="BUJ103"/>
      <c r="BUK103"/>
      <c r="BUL103"/>
      <c r="BUM103"/>
      <c r="BUN103"/>
      <c r="BUO103"/>
      <c r="BUP103"/>
      <c r="BUQ103"/>
      <c r="BUR103"/>
      <c r="BUS103"/>
      <c r="BUT103"/>
      <c r="BUU103"/>
      <c r="BUV103"/>
      <c r="BUW103"/>
      <c r="BUX103"/>
      <c r="BUY103"/>
      <c r="BUZ103"/>
      <c r="BVA103"/>
      <c r="BVB103"/>
      <c r="BVC103"/>
      <c r="BVD103"/>
      <c r="BVE103"/>
      <c r="BVF103"/>
      <c r="BVG103"/>
      <c r="BVH103"/>
      <c r="BVI103"/>
      <c r="BVJ103"/>
      <c r="BVK103"/>
      <c r="BVL103"/>
      <c r="BVM103"/>
      <c r="BVN103"/>
      <c r="BVO103"/>
      <c r="BVP103"/>
      <c r="BVQ103"/>
      <c r="BVR103"/>
      <c r="BVS103"/>
      <c r="BVT103"/>
      <c r="BVU103"/>
      <c r="BVV103"/>
      <c r="BVW103"/>
      <c r="BVX103"/>
      <c r="BVY103"/>
      <c r="BVZ103"/>
      <c r="BWA103"/>
      <c r="BWB103"/>
      <c r="BWC103"/>
      <c r="BWD103"/>
      <c r="BWE103"/>
      <c r="BWF103"/>
      <c r="BWG103"/>
      <c r="BWH103"/>
      <c r="BWI103"/>
      <c r="BWJ103"/>
      <c r="BWK103"/>
      <c r="BWL103"/>
      <c r="BWM103"/>
      <c r="BWN103"/>
      <c r="BWO103"/>
      <c r="BWP103"/>
      <c r="BWQ103"/>
      <c r="BWR103"/>
      <c r="BWS103"/>
      <c r="BWT103"/>
      <c r="BWU103"/>
      <c r="BWV103"/>
      <c r="BWW103"/>
      <c r="BWX103"/>
      <c r="BWY103"/>
      <c r="BWZ103"/>
      <c r="BXA103"/>
      <c r="BXB103"/>
      <c r="BXC103"/>
      <c r="BXD103"/>
      <c r="BXE103"/>
    </row>
    <row r="104" spans="1:1981" s="4" customFormat="1" ht="15.75" thickBot="1" x14ac:dyDescent="0.3">
      <c r="A104"/>
      <c r="B104" s="215" t="s">
        <v>238</v>
      </c>
      <c r="C104" s="216"/>
      <c r="D104" s="216"/>
      <c r="E104" s="216"/>
      <c r="F104" s="216"/>
      <c r="G104" s="216"/>
      <c r="H104" s="216"/>
      <c r="I104" s="216"/>
      <c r="J104" s="217"/>
      <c r="L104" s="43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/>
      <c r="AMP104"/>
      <c r="AMQ104"/>
      <c r="AMR104"/>
      <c r="AMS104"/>
      <c r="AMT104"/>
      <c r="AMU104"/>
      <c r="AMV104"/>
      <c r="AMW104"/>
      <c r="AMX104"/>
      <c r="AMY104"/>
      <c r="AMZ104"/>
      <c r="ANA104"/>
      <c r="ANB104"/>
      <c r="ANC104"/>
      <c r="AND104"/>
      <c r="ANE104"/>
      <c r="ANF104"/>
      <c r="ANG104"/>
      <c r="ANH104"/>
      <c r="ANI104"/>
      <c r="ANJ104"/>
      <c r="ANK104"/>
      <c r="ANL104"/>
      <c r="ANM104"/>
      <c r="ANN104"/>
      <c r="ANO104"/>
      <c r="ANP104"/>
      <c r="ANQ104"/>
      <c r="ANR104"/>
      <c r="ANS104"/>
      <c r="ANT104"/>
      <c r="ANU104"/>
      <c r="ANV104"/>
      <c r="ANW104"/>
      <c r="ANX104"/>
      <c r="ANY104"/>
      <c r="ANZ104"/>
      <c r="AOA104"/>
      <c r="AOB104"/>
      <c r="AOC104"/>
      <c r="AOD104"/>
      <c r="AOE104"/>
      <c r="AOF104"/>
      <c r="AOG104"/>
      <c r="AOH104"/>
      <c r="AOI104"/>
      <c r="AOJ104"/>
      <c r="AOK104"/>
      <c r="AOL104"/>
      <c r="AOM104"/>
      <c r="AON104"/>
      <c r="AOO104"/>
      <c r="AOP104"/>
      <c r="AOQ104"/>
      <c r="AOR104"/>
      <c r="AOS104"/>
      <c r="AOT104"/>
      <c r="AOU104"/>
      <c r="AOV104"/>
      <c r="AOW104"/>
      <c r="AOX104"/>
      <c r="AOY104"/>
      <c r="AOZ104"/>
      <c r="APA104"/>
      <c r="APB104"/>
      <c r="APC104"/>
      <c r="APD104"/>
      <c r="APE104"/>
      <c r="APF104"/>
      <c r="APG104"/>
      <c r="APH104"/>
      <c r="API104"/>
      <c r="APJ104"/>
      <c r="APK104"/>
      <c r="APL104"/>
      <c r="APM104"/>
      <c r="APN104"/>
      <c r="APO104"/>
      <c r="APP104"/>
      <c r="APQ104"/>
      <c r="APR104"/>
      <c r="APS104"/>
      <c r="APT104"/>
      <c r="APU104"/>
      <c r="APV104"/>
      <c r="APW104"/>
      <c r="APX104"/>
      <c r="APY104"/>
      <c r="APZ104"/>
      <c r="AQA104"/>
      <c r="AQB104"/>
      <c r="AQC104"/>
      <c r="AQD104"/>
      <c r="AQE104"/>
      <c r="AQF104"/>
      <c r="AQG104"/>
      <c r="AQH104"/>
      <c r="AQI104"/>
      <c r="AQJ104"/>
      <c r="AQK104"/>
      <c r="AQL104"/>
      <c r="AQM104"/>
      <c r="AQN104"/>
      <c r="AQO104"/>
      <c r="AQP104"/>
      <c r="AQQ104"/>
      <c r="AQR104"/>
      <c r="AQS104"/>
      <c r="AQT104"/>
      <c r="AQU104"/>
      <c r="AQV104"/>
      <c r="AQW104"/>
      <c r="AQX104"/>
      <c r="AQY104"/>
      <c r="AQZ104"/>
      <c r="ARA104"/>
      <c r="ARB104"/>
      <c r="ARC104"/>
      <c r="ARD104"/>
      <c r="ARE104"/>
      <c r="ARF104"/>
      <c r="ARG104"/>
      <c r="ARH104"/>
      <c r="ARI104"/>
      <c r="ARJ104"/>
      <c r="ARK104"/>
      <c r="ARL104"/>
      <c r="ARM104"/>
      <c r="ARN104"/>
      <c r="ARO104"/>
      <c r="ARP104"/>
      <c r="ARQ104"/>
      <c r="ARR104"/>
      <c r="ARS104"/>
      <c r="ART104"/>
      <c r="ARU104"/>
      <c r="ARV104"/>
      <c r="ARW104"/>
      <c r="ARX104"/>
      <c r="ARY104"/>
      <c r="ARZ104"/>
      <c r="ASA104"/>
      <c r="ASB104"/>
      <c r="ASC104"/>
      <c r="ASD104"/>
      <c r="ASE104"/>
      <c r="ASF104"/>
      <c r="ASG104"/>
      <c r="ASH104"/>
      <c r="ASI104"/>
      <c r="ASJ104"/>
      <c r="ASK104"/>
      <c r="ASL104"/>
      <c r="ASM104"/>
      <c r="ASN104"/>
      <c r="ASO104"/>
      <c r="ASP104"/>
      <c r="ASQ104"/>
      <c r="ASR104"/>
      <c r="ASS104"/>
      <c r="AST104"/>
      <c r="ASU104"/>
      <c r="ASV104"/>
      <c r="ASW104"/>
      <c r="ASX104"/>
      <c r="ASY104"/>
      <c r="ASZ104"/>
      <c r="ATA104"/>
      <c r="ATB104"/>
      <c r="ATC104"/>
      <c r="ATD104"/>
      <c r="ATE104"/>
      <c r="ATF104"/>
      <c r="ATG104"/>
      <c r="ATH104"/>
      <c r="ATI104"/>
      <c r="ATJ104"/>
      <c r="ATK104"/>
      <c r="ATL104"/>
      <c r="ATM104"/>
      <c r="ATN104"/>
      <c r="ATO104"/>
      <c r="ATP104"/>
      <c r="ATQ104"/>
      <c r="ATR104"/>
      <c r="ATS104"/>
      <c r="ATT104"/>
      <c r="ATU104"/>
      <c r="ATV104"/>
      <c r="ATW104"/>
      <c r="ATX104"/>
      <c r="ATY104"/>
      <c r="ATZ104"/>
      <c r="AUA104"/>
      <c r="AUB104"/>
      <c r="AUC104"/>
      <c r="AUD104"/>
      <c r="AUE104"/>
      <c r="AUF104"/>
      <c r="AUG104"/>
      <c r="AUH104"/>
      <c r="AUI104"/>
      <c r="AUJ104"/>
      <c r="AUK104"/>
      <c r="AUL104"/>
      <c r="AUM104"/>
      <c r="AUN104"/>
      <c r="AUO104"/>
      <c r="AUP104"/>
      <c r="AUQ104"/>
      <c r="AUR104"/>
      <c r="AUS104"/>
      <c r="AUT104"/>
      <c r="AUU104"/>
      <c r="AUV104"/>
      <c r="AUW104"/>
      <c r="AUX104"/>
      <c r="AUY104"/>
      <c r="AUZ104"/>
      <c r="AVA104"/>
      <c r="AVB104"/>
      <c r="AVC104"/>
      <c r="AVD104"/>
      <c r="AVE104"/>
      <c r="AVF104"/>
      <c r="AVG104"/>
      <c r="AVH104"/>
      <c r="AVI104"/>
      <c r="AVJ104"/>
      <c r="AVK104"/>
      <c r="AVL104"/>
      <c r="AVM104"/>
      <c r="AVN104"/>
      <c r="AVO104"/>
      <c r="AVP104"/>
      <c r="AVQ104"/>
      <c r="AVR104"/>
      <c r="AVS104"/>
      <c r="AVT104"/>
      <c r="AVU104"/>
      <c r="AVV104"/>
      <c r="AVW104"/>
      <c r="AVX104"/>
      <c r="AVY104"/>
      <c r="AVZ104"/>
      <c r="AWA104"/>
      <c r="AWB104"/>
      <c r="AWC104"/>
      <c r="AWD104"/>
      <c r="AWE104"/>
      <c r="AWF104"/>
      <c r="AWG104"/>
      <c r="AWH104"/>
      <c r="AWI104"/>
      <c r="AWJ104"/>
      <c r="AWK104"/>
      <c r="AWL104"/>
      <c r="AWM104"/>
      <c r="AWN104"/>
      <c r="AWO104"/>
      <c r="AWP104"/>
      <c r="AWQ104"/>
      <c r="AWR104"/>
      <c r="AWS104"/>
      <c r="AWT104"/>
      <c r="AWU104"/>
      <c r="AWV104"/>
      <c r="AWW104"/>
      <c r="AWX104"/>
      <c r="AWY104"/>
      <c r="AWZ104"/>
      <c r="AXA104"/>
      <c r="AXB104"/>
      <c r="AXC104"/>
      <c r="AXD104"/>
      <c r="AXE104"/>
      <c r="AXF104"/>
      <c r="AXG104"/>
      <c r="AXH104"/>
      <c r="AXI104"/>
      <c r="AXJ104"/>
      <c r="AXK104"/>
      <c r="AXL104"/>
      <c r="AXM104"/>
      <c r="AXN104"/>
      <c r="AXO104"/>
      <c r="AXP104"/>
      <c r="AXQ104"/>
      <c r="AXR104"/>
      <c r="AXS104"/>
      <c r="AXT104"/>
      <c r="AXU104"/>
      <c r="AXV104"/>
      <c r="AXW104"/>
      <c r="AXX104"/>
      <c r="AXY104"/>
      <c r="AXZ104"/>
      <c r="AYA104"/>
      <c r="AYB104"/>
      <c r="AYC104"/>
      <c r="AYD104"/>
      <c r="AYE104"/>
      <c r="AYF104"/>
      <c r="AYG104"/>
      <c r="AYH104"/>
      <c r="AYI104"/>
      <c r="AYJ104"/>
      <c r="AYK104"/>
      <c r="AYL104"/>
      <c r="AYM104"/>
      <c r="AYN104"/>
      <c r="AYO104"/>
      <c r="AYP104"/>
      <c r="AYQ104"/>
      <c r="AYR104"/>
      <c r="AYS104"/>
      <c r="AYT104"/>
      <c r="AYU104"/>
      <c r="AYV104"/>
      <c r="AYW104"/>
      <c r="AYX104"/>
      <c r="AYY104"/>
      <c r="AYZ104"/>
      <c r="AZA104"/>
      <c r="AZB104"/>
      <c r="AZC104"/>
      <c r="AZD104"/>
      <c r="AZE104"/>
      <c r="AZF104"/>
      <c r="AZG104"/>
      <c r="AZH104"/>
      <c r="AZI104"/>
      <c r="AZJ104"/>
      <c r="AZK104"/>
      <c r="AZL104"/>
      <c r="AZM104"/>
      <c r="AZN104"/>
      <c r="AZO104"/>
      <c r="AZP104"/>
      <c r="AZQ104"/>
      <c r="AZR104"/>
      <c r="AZS104"/>
      <c r="AZT104"/>
      <c r="AZU104"/>
      <c r="AZV104"/>
      <c r="AZW104"/>
      <c r="AZX104"/>
      <c r="AZY104"/>
      <c r="AZZ104"/>
      <c r="BAA104"/>
      <c r="BAB104"/>
      <c r="BAC104"/>
      <c r="BAD104"/>
      <c r="BAE104"/>
      <c r="BAF104"/>
      <c r="BAG104"/>
      <c r="BAH104"/>
      <c r="BAI104"/>
      <c r="BAJ104"/>
      <c r="BAK104"/>
      <c r="BAL104"/>
      <c r="BAM104"/>
      <c r="BAN104"/>
      <c r="BAO104"/>
      <c r="BAP104"/>
      <c r="BAQ104"/>
      <c r="BAR104"/>
      <c r="BAS104"/>
      <c r="BAT104"/>
      <c r="BAU104"/>
      <c r="BAV104"/>
      <c r="BAW104"/>
      <c r="BAX104"/>
      <c r="BAY104"/>
      <c r="BAZ104"/>
      <c r="BBA104"/>
      <c r="BBB104"/>
      <c r="BBC104"/>
      <c r="BBD104"/>
      <c r="BBE104"/>
      <c r="BBF104"/>
      <c r="BBG104"/>
      <c r="BBH104"/>
      <c r="BBI104"/>
      <c r="BBJ104"/>
      <c r="BBK104"/>
      <c r="BBL104"/>
      <c r="BBM104"/>
      <c r="BBN104"/>
      <c r="BBO104"/>
      <c r="BBP104"/>
      <c r="BBQ104"/>
      <c r="BBR104"/>
      <c r="BBS104"/>
      <c r="BBT104"/>
      <c r="BBU104"/>
      <c r="BBV104"/>
      <c r="BBW104"/>
      <c r="BBX104"/>
      <c r="BBY104"/>
      <c r="BBZ104"/>
      <c r="BCA104"/>
      <c r="BCB104"/>
      <c r="BCC104"/>
      <c r="BCD104"/>
      <c r="BCE104"/>
      <c r="BCF104"/>
      <c r="BCG104"/>
      <c r="BCH104"/>
      <c r="BCI104"/>
      <c r="BCJ104"/>
      <c r="BCK104"/>
      <c r="BCL104"/>
      <c r="BCM104"/>
      <c r="BCN104"/>
      <c r="BCO104"/>
      <c r="BCP104"/>
      <c r="BCQ104"/>
      <c r="BCR104"/>
      <c r="BCS104"/>
      <c r="BCT104"/>
      <c r="BCU104"/>
      <c r="BCV104"/>
      <c r="BCW104"/>
      <c r="BCX104"/>
      <c r="BCY104"/>
      <c r="BCZ104"/>
      <c r="BDA104"/>
      <c r="BDB104"/>
      <c r="BDC104"/>
      <c r="BDD104"/>
      <c r="BDE104"/>
      <c r="BDF104"/>
      <c r="BDG104"/>
      <c r="BDH104"/>
      <c r="BDI104"/>
      <c r="BDJ104"/>
      <c r="BDK104"/>
      <c r="BDL104"/>
      <c r="BDM104"/>
      <c r="BDN104"/>
      <c r="BDO104"/>
      <c r="BDP104"/>
      <c r="BDQ104"/>
      <c r="BDR104"/>
      <c r="BDS104"/>
      <c r="BDT104"/>
      <c r="BDU104"/>
      <c r="BDV104"/>
      <c r="BDW104"/>
      <c r="BDX104"/>
      <c r="BDY104"/>
      <c r="BDZ104"/>
      <c r="BEA104"/>
      <c r="BEB104"/>
      <c r="BEC104"/>
      <c r="BED104"/>
      <c r="BEE104"/>
      <c r="BEF104"/>
      <c r="BEG104"/>
      <c r="BEH104"/>
      <c r="BEI104"/>
      <c r="BEJ104"/>
      <c r="BEK104"/>
      <c r="BEL104"/>
      <c r="BEM104"/>
      <c r="BEN104"/>
      <c r="BEO104"/>
      <c r="BEP104"/>
      <c r="BEQ104"/>
      <c r="BER104"/>
      <c r="BES104"/>
      <c r="BET104"/>
      <c r="BEU104"/>
      <c r="BEV104"/>
      <c r="BEW104"/>
      <c r="BEX104"/>
      <c r="BEY104"/>
      <c r="BEZ104"/>
      <c r="BFA104"/>
      <c r="BFB104"/>
      <c r="BFC104"/>
      <c r="BFD104"/>
      <c r="BFE104"/>
      <c r="BFF104"/>
      <c r="BFG104"/>
      <c r="BFH104"/>
      <c r="BFI104"/>
      <c r="BFJ104"/>
      <c r="BFK104"/>
      <c r="BFL104"/>
      <c r="BFM104"/>
      <c r="BFN104"/>
      <c r="BFO104"/>
      <c r="BFP104"/>
      <c r="BFQ104"/>
      <c r="BFR104"/>
      <c r="BFS104"/>
      <c r="BFT104"/>
      <c r="BFU104"/>
      <c r="BFV104"/>
      <c r="BFW104"/>
      <c r="BFX104"/>
      <c r="BFY104"/>
      <c r="BFZ104"/>
      <c r="BGA104"/>
      <c r="BGB104"/>
      <c r="BGC104"/>
      <c r="BGD104"/>
      <c r="BGE104"/>
      <c r="BGF104"/>
      <c r="BGG104"/>
      <c r="BGH104"/>
      <c r="BGI104"/>
      <c r="BGJ104"/>
      <c r="BGK104"/>
      <c r="BGL104"/>
      <c r="BGM104"/>
      <c r="BGN104"/>
      <c r="BGO104"/>
      <c r="BGP104"/>
      <c r="BGQ104"/>
      <c r="BGR104"/>
      <c r="BGS104"/>
      <c r="BGT104"/>
      <c r="BGU104"/>
      <c r="BGV104"/>
      <c r="BGW104"/>
      <c r="BGX104"/>
      <c r="BGY104"/>
      <c r="BGZ104"/>
      <c r="BHA104"/>
      <c r="BHB104"/>
      <c r="BHC104"/>
      <c r="BHD104"/>
      <c r="BHE104"/>
      <c r="BHF104"/>
      <c r="BHG104"/>
      <c r="BHH104"/>
      <c r="BHI104"/>
      <c r="BHJ104"/>
      <c r="BHK104"/>
      <c r="BHL104"/>
      <c r="BHM104"/>
      <c r="BHN104"/>
      <c r="BHO104"/>
      <c r="BHP104"/>
      <c r="BHQ104"/>
      <c r="BHR104"/>
      <c r="BHS104"/>
      <c r="BHT104"/>
      <c r="BHU104"/>
      <c r="BHV104"/>
      <c r="BHW104"/>
      <c r="BHX104"/>
      <c r="BHY104"/>
      <c r="BHZ104"/>
      <c r="BIA104"/>
      <c r="BIB104"/>
      <c r="BIC104"/>
      <c r="BID104"/>
      <c r="BIE104"/>
      <c r="BIF104"/>
      <c r="BIG104"/>
      <c r="BIH104"/>
      <c r="BII104"/>
      <c r="BIJ104"/>
      <c r="BIK104"/>
      <c r="BIL104"/>
      <c r="BIM104"/>
      <c r="BIN104"/>
      <c r="BIO104"/>
      <c r="BIP104"/>
      <c r="BIQ104"/>
      <c r="BIR104"/>
      <c r="BIS104"/>
      <c r="BIT104"/>
      <c r="BIU104"/>
      <c r="BIV104"/>
      <c r="BIW104"/>
      <c r="BIX104"/>
      <c r="BIY104"/>
      <c r="BIZ104"/>
      <c r="BJA104"/>
      <c r="BJB104"/>
      <c r="BJC104"/>
      <c r="BJD104"/>
      <c r="BJE104"/>
      <c r="BJF104"/>
      <c r="BJG104"/>
      <c r="BJH104"/>
      <c r="BJI104"/>
      <c r="BJJ104"/>
      <c r="BJK104"/>
      <c r="BJL104"/>
      <c r="BJM104"/>
      <c r="BJN104"/>
      <c r="BJO104"/>
      <c r="BJP104"/>
      <c r="BJQ104"/>
      <c r="BJR104"/>
      <c r="BJS104"/>
      <c r="BJT104"/>
      <c r="BJU104"/>
      <c r="BJV104"/>
      <c r="BJW104"/>
      <c r="BJX104"/>
      <c r="BJY104"/>
      <c r="BJZ104"/>
      <c r="BKA104"/>
      <c r="BKB104"/>
      <c r="BKC104"/>
      <c r="BKD104"/>
      <c r="BKE104"/>
      <c r="BKF104"/>
      <c r="BKG104"/>
      <c r="BKH104"/>
      <c r="BKI104"/>
      <c r="BKJ104"/>
      <c r="BKK104"/>
      <c r="BKL104"/>
      <c r="BKM104"/>
      <c r="BKN104"/>
      <c r="BKO104"/>
      <c r="BKP104"/>
      <c r="BKQ104"/>
      <c r="BKR104"/>
      <c r="BKS104"/>
      <c r="BKT104"/>
      <c r="BKU104"/>
      <c r="BKV104"/>
      <c r="BKW104"/>
      <c r="BKX104"/>
      <c r="BKY104"/>
      <c r="BKZ104"/>
      <c r="BLA104"/>
      <c r="BLB104"/>
      <c r="BLC104"/>
      <c r="BLD104"/>
      <c r="BLE104"/>
      <c r="BLF104"/>
      <c r="BLG104"/>
      <c r="BLH104"/>
      <c r="BLI104"/>
      <c r="BLJ104"/>
      <c r="BLK104"/>
      <c r="BLL104"/>
      <c r="BLM104"/>
      <c r="BLN104"/>
      <c r="BLO104"/>
      <c r="BLP104"/>
      <c r="BLQ104"/>
      <c r="BLR104"/>
      <c r="BLS104"/>
      <c r="BLT104"/>
      <c r="BLU104"/>
      <c r="BLV104"/>
      <c r="BLW104"/>
      <c r="BLX104"/>
      <c r="BLY104"/>
      <c r="BLZ104"/>
      <c r="BMA104"/>
      <c r="BMB104"/>
      <c r="BMC104"/>
      <c r="BMD104"/>
      <c r="BME104"/>
      <c r="BMF104"/>
      <c r="BMG104"/>
      <c r="BMH104"/>
      <c r="BMI104"/>
      <c r="BMJ104"/>
      <c r="BMK104"/>
      <c r="BML104"/>
      <c r="BMM104"/>
      <c r="BMN104"/>
      <c r="BMO104"/>
      <c r="BMP104"/>
      <c r="BMQ104"/>
      <c r="BMR104"/>
      <c r="BMS104"/>
      <c r="BMT104"/>
      <c r="BMU104"/>
      <c r="BMV104"/>
      <c r="BMW104"/>
      <c r="BMX104"/>
      <c r="BMY104"/>
      <c r="BMZ104"/>
      <c r="BNA104"/>
      <c r="BNB104"/>
      <c r="BNC104"/>
      <c r="BND104"/>
      <c r="BNE104"/>
      <c r="BNF104"/>
      <c r="BNG104"/>
      <c r="BNH104"/>
      <c r="BNI104"/>
      <c r="BNJ104"/>
      <c r="BNK104"/>
      <c r="BNL104"/>
      <c r="BNM104"/>
      <c r="BNN104"/>
      <c r="BNO104"/>
      <c r="BNP104"/>
      <c r="BNQ104"/>
      <c r="BNR104"/>
      <c r="BNS104"/>
      <c r="BNT104"/>
      <c r="BNU104"/>
      <c r="BNV104"/>
      <c r="BNW104"/>
      <c r="BNX104"/>
      <c r="BNY104"/>
      <c r="BNZ104"/>
      <c r="BOA104"/>
      <c r="BOB104"/>
      <c r="BOC104"/>
      <c r="BOD104"/>
      <c r="BOE104"/>
      <c r="BOF104"/>
      <c r="BOG104"/>
      <c r="BOH104"/>
      <c r="BOI104"/>
      <c r="BOJ104"/>
      <c r="BOK104"/>
      <c r="BOL104"/>
      <c r="BOM104"/>
      <c r="BON104"/>
      <c r="BOO104"/>
      <c r="BOP104"/>
      <c r="BOQ104"/>
      <c r="BOR104"/>
      <c r="BOS104"/>
      <c r="BOT104"/>
      <c r="BOU104"/>
      <c r="BOV104"/>
      <c r="BOW104"/>
      <c r="BOX104"/>
      <c r="BOY104"/>
      <c r="BOZ104"/>
      <c r="BPA104"/>
      <c r="BPB104"/>
      <c r="BPC104"/>
      <c r="BPD104"/>
      <c r="BPE104"/>
      <c r="BPF104"/>
      <c r="BPG104"/>
      <c r="BPH104"/>
      <c r="BPI104"/>
      <c r="BPJ104"/>
      <c r="BPK104"/>
      <c r="BPL104"/>
      <c r="BPM104"/>
      <c r="BPN104"/>
      <c r="BPO104"/>
      <c r="BPP104"/>
      <c r="BPQ104"/>
      <c r="BPR104"/>
      <c r="BPS104"/>
      <c r="BPT104"/>
      <c r="BPU104"/>
      <c r="BPV104"/>
      <c r="BPW104"/>
      <c r="BPX104"/>
      <c r="BPY104"/>
      <c r="BPZ104"/>
      <c r="BQA104"/>
      <c r="BQB104"/>
      <c r="BQC104"/>
      <c r="BQD104"/>
      <c r="BQE104"/>
      <c r="BQF104"/>
      <c r="BQG104"/>
      <c r="BQH104"/>
      <c r="BQI104"/>
      <c r="BQJ104"/>
      <c r="BQK104"/>
      <c r="BQL104"/>
      <c r="BQM104"/>
      <c r="BQN104"/>
      <c r="BQO104"/>
      <c r="BQP104"/>
      <c r="BQQ104"/>
      <c r="BQR104"/>
      <c r="BQS104"/>
      <c r="BQT104"/>
      <c r="BQU104"/>
      <c r="BQV104"/>
      <c r="BQW104"/>
      <c r="BQX104"/>
      <c r="BQY104"/>
      <c r="BQZ104"/>
      <c r="BRA104"/>
      <c r="BRB104"/>
      <c r="BRC104"/>
      <c r="BRD104"/>
      <c r="BRE104"/>
      <c r="BRF104"/>
      <c r="BRG104"/>
      <c r="BRH104"/>
      <c r="BRI104"/>
      <c r="BRJ104"/>
      <c r="BRK104"/>
      <c r="BRL104"/>
      <c r="BRM104"/>
      <c r="BRN104"/>
      <c r="BRO104"/>
      <c r="BRP104"/>
      <c r="BRQ104"/>
      <c r="BRR104"/>
      <c r="BRS104"/>
      <c r="BRT104"/>
      <c r="BRU104"/>
      <c r="BRV104"/>
      <c r="BRW104"/>
      <c r="BRX104"/>
      <c r="BRY104"/>
      <c r="BRZ104"/>
      <c r="BSA104"/>
      <c r="BSB104"/>
      <c r="BSC104"/>
      <c r="BSD104"/>
      <c r="BSE104"/>
      <c r="BSF104"/>
      <c r="BSG104"/>
      <c r="BSH104"/>
      <c r="BSI104"/>
      <c r="BSJ104"/>
      <c r="BSK104"/>
      <c r="BSL104"/>
      <c r="BSM104"/>
      <c r="BSN104"/>
      <c r="BSO104"/>
      <c r="BSP104"/>
      <c r="BSQ104"/>
      <c r="BSR104"/>
      <c r="BSS104"/>
      <c r="BST104"/>
      <c r="BSU104"/>
      <c r="BSV104"/>
      <c r="BSW104"/>
      <c r="BSX104"/>
      <c r="BSY104"/>
      <c r="BSZ104"/>
      <c r="BTA104"/>
      <c r="BTB104"/>
      <c r="BTC104"/>
      <c r="BTD104"/>
      <c r="BTE104"/>
      <c r="BTF104"/>
      <c r="BTG104"/>
      <c r="BTH104"/>
      <c r="BTI104"/>
      <c r="BTJ104"/>
      <c r="BTK104"/>
      <c r="BTL104"/>
      <c r="BTM104"/>
      <c r="BTN104"/>
      <c r="BTO104"/>
      <c r="BTP104"/>
      <c r="BTQ104"/>
      <c r="BTR104"/>
      <c r="BTS104"/>
      <c r="BTT104"/>
      <c r="BTU104"/>
      <c r="BTV104"/>
      <c r="BTW104"/>
      <c r="BTX104"/>
      <c r="BTY104"/>
      <c r="BTZ104"/>
      <c r="BUA104"/>
      <c r="BUB104"/>
      <c r="BUC104"/>
      <c r="BUD104"/>
      <c r="BUE104"/>
      <c r="BUF104"/>
      <c r="BUG104"/>
      <c r="BUH104"/>
      <c r="BUI104"/>
      <c r="BUJ104"/>
      <c r="BUK104"/>
      <c r="BUL104"/>
      <c r="BUM104"/>
      <c r="BUN104"/>
      <c r="BUO104"/>
      <c r="BUP104"/>
      <c r="BUQ104"/>
      <c r="BUR104"/>
      <c r="BUS104"/>
      <c r="BUT104"/>
      <c r="BUU104"/>
      <c r="BUV104"/>
      <c r="BUW104"/>
      <c r="BUX104"/>
      <c r="BUY104"/>
      <c r="BUZ104"/>
      <c r="BVA104"/>
      <c r="BVB104"/>
      <c r="BVC104"/>
      <c r="BVD104"/>
      <c r="BVE104"/>
      <c r="BVF104"/>
      <c r="BVG104"/>
      <c r="BVH104"/>
      <c r="BVI104"/>
      <c r="BVJ104"/>
      <c r="BVK104"/>
      <c r="BVL104"/>
      <c r="BVM104"/>
      <c r="BVN104"/>
      <c r="BVO104"/>
      <c r="BVP104"/>
      <c r="BVQ104"/>
      <c r="BVR104"/>
      <c r="BVS104"/>
      <c r="BVT104"/>
      <c r="BVU104"/>
      <c r="BVV104"/>
      <c r="BVW104"/>
      <c r="BVX104"/>
      <c r="BVY104"/>
      <c r="BVZ104"/>
      <c r="BWA104"/>
      <c r="BWB104"/>
      <c r="BWC104"/>
      <c r="BWD104"/>
      <c r="BWE104"/>
      <c r="BWF104"/>
      <c r="BWG104"/>
      <c r="BWH104"/>
      <c r="BWI104"/>
      <c r="BWJ104"/>
      <c r="BWK104"/>
      <c r="BWL104"/>
      <c r="BWM104"/>
      <c r="BWN104"/>
      <c r="BWO104"/>
      <c r="BWP104"/>
      <c r="BWQ104"/>
      <c r="BWR104"/>
      <c r="BWS104"/>
      <c r="BWT104"/>
      <c r="BWU104"/>
      <c r="BWV104"/>
      <c r="BWW104"/>
      <c r="BWX104"/>
      <c r="BWY104"/>
      <c r="BWZ104"/>
      <c r="BXA104"/>
      <c r="BXB104"/>
      <c r="BXC104"/>
      <c r="BXD104"/>
      <c r="BXE104"/>
    </row>
    <row r="105" spans="1:1981" s="4" customFormat="1" ht="15.75" thickBot="1" x14ac:dyDescent="0.3">
      <c r="A105"/>
      <c r="B105" s="224" t="s">
        <v>408</v>
      </c>
      <c r="C105" s="225"/>
      <c r="D105" s="123">
        <f>-D99*0.9</f>
        <v>-693</v>
      </c>
      <c r="E105" s="124" t="s">
        <v>34</v>
      </c>
      <c r="F105" s="65" t="s">
        <v>239</v>
      </c>
      <c r="G105" s="39" t="s">
        <v>13</v>
      </c>
      <c r="H105" s="39" t="s">
        <v>37</v>
      </c>
      <c r="I105" s="39" t="s">
        <v>37</v>
      </c>
      <c r="J105" s="69" t="s">
        <v>412</v>
      </c>
      <c r="L105" s="43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  <c r="AMK105"/>
      <c r="AML105"/>
      <c r="AMM105"/>
      <c r="AMN105"/>
      <c r="AMO105"/>
      <c r="AMP105"/>
      <c r="AMQ105"/>
      <c r="AMR105"/>
      <c r="AMS105"/>
      <c r="AMT105"/>
      <c r="AMU105"/>
      <c r="AMV105"/>
      <c r="AMW105"/>
      <c r="AMX105"/>
      <c r="AMY105"/>
      <c r="AMZ105"/>
      <c r="ANA105"/>
      <c r="ANB105"/>
      <c r="ANC105"/>
      <c r="AND105"/>
      <c r="ANE105"/>
      <c r="ANF105"/>
      <c r="ANG105"/>
      <c r="ANH105"/>
      <c r="ANI105"/>
      <c r="ANJ105"/>
      <c r="ANK105"/>
      <c r="ANL105"/>
      <c r="ANM105"/>
      <c r="ANN105"/>
      <c r="ANO105"/>
      <c r="ANP105"/>
      <c r="ANQ105"/>
      <c r="ANR105"/>
      <c r="ANS105"/>
      <c r="ANT105"/>
      <c r="ANU105"/>
      <c r="ANV105"/>
      <c r="ANW105"/>
      <c r="ANX105"/>
      <c r="ANY105"/>
      <c r="ANZ105"/>
      <c r="AOA105"/>
      <c r="AOB105"/>
      <c r="AOC105"/>
      <c r="AOD105"/>
      <c r="AOE105"/>
      <c r="AOF105"/>
      <c r="AOG105"/>
      <c r="AOH105"/>
      <c r="AOI105"/>
      <c r="AOJ105"/>
      <c r="AOK105"/>
      <c r="AOL105"/>
      <c r="AOM105"/>
      <c r="AON105"/>
      <c r="AOO105"/>
      <c r="AOP105"/>
      <c r="AOQ105"/>
      <c r="AOR105"/>
      <c r="AOS105"/>
      <c r="AOT105"/>
      <c r="AOU105"/>
      <c r="AOV105"/>
      <c r="AOW105"/>
      <c r="AOX105"/>
      <c r="AOY105"/>
      <c r="AOZ105"/>
      <c r="APA105"/>
      <c r="APB105"/>
      <c r="APC105"/>
      <c r="APD105"/>
      <c r="APE105"/>
      <c r="APF105"/>
      <c r="APG105"/>
      <c r="APH105"/>
      <c r="API105"/>
      <c r="APJ105"/>
      <c r="APK105"/>
      <c r="APL105"/>
      <c r="APM105"/>
      <c r="APN105"/>
      <c r="APO105"/>
      <c r="APP105"/>
      <c r="APQ105"/>
      <c r="APR105"/>
      <c r="APS105"/>
      <c r="APT105"/>
      <c r="APU105"/>
      <c r="APV105"/>
      <c r="APW105"/>
      <c r="APX105"/>
      <c r="APY105"/>
      <c r="APZ105"/>
      <c r="AQA105"/>
      <c r="AQB105"/>
      <c r="AQC105"/>
      <c r="AQD105"/>
      <c r="AQE105"/>
      <c r="AQF105"/>
      <c r="AQG105"/>
      <c r="AQH105"/>
      <c r="AQI105"/>
      <c r="AQJ105"/>
      <c r="AQK105"/>
      <c r="AQL105"/>
      <c r="AQM105"/>
      <c r="AQN105"/>
      <c r="AQO105"/>
      <c r="AQP105"/>
      <c r="AQQ105"/>
      <c r="AQR105"/>
      <c r="AQS105"/>
      <c r="AQT105"/>
      <c r="AQU105"/>
      <c r="AQV105"/>
      <c r="AQW105"/>
      <c r="AQX105"/>
      <c r="AQY105"/>
      <c r="AQZ105"/>
      <c r="ARA105"/>
      <c r="ARB105"/>
      <c r="ARC105"/>
      <c r="ARD105"/>
      <c r="ARE105"/>
      <c r="ARF105"/>
      <c r="ARG105"/>
      <c r="ARH105"/>
      <c r="ARI105"/>
      <c r="ARJ105"/>
      <c r="ARK105"/>
      <c r="ARL105"/>
      <c r="ARM105"/>
      <c r="ARN105"/>
      <c r="ARO105"/>
      <c r="ARP105"/>
      <c r="ARQ105"/>
      <c r="ARR105"/>
      <c r="ARS105"/>
      <c r="ART105"/>
      <c r="ARU105"/>
      <c r="ARV105"/>
      <c r="ARW105"/>
      <c r="ARX105"/>
      <c r="ARY105"/>
      <c r="ARZ105"/>
      <c r="ASA105"/>
      <c r="ASB105"/>
      <c r="ASC105"/>
      <c r="ASD105"/>
      <c r="ASE105"/>
      <c r="ASF105"/>
      <c r="ASG105"/>
      <c r="ASH105"/>
      <c r="ASI105"/>
      <c r="ASJ105"/>
      <c r="ASK105"/>
      <c r="ASL105"/>
      <c r="ASM105"/>
      <c r="ASN105"/>
      <c r="ASO105"/>
      <c r="ASP105"/>
      <c r="ASQ105"/>
      <c r="ASR105"/>
      <c r="ASS105"/>
      <c r="AST105"/>
      <c r="ASU105"/>
      <c r="ASV105"/>
      <c r="ASW105"/>
      <c r="ASX105"/>
      <c r="ASY105"/>
      <c r="ASZ105"/>
      <c r="ATA105"/>
      <c r="ATB105"/>
      <c r="ATC105"/>
      <c r="ATD105"/>
      <c r="ATE105"/>
      <c r="ATF105"/>
      <c r="ATG105"/>
      <c r="ATH105"/>
      <c r="ATI105"/>
      <c r="ATJ105"/>
      <c r="ATK105"/>
      <c r="ATL105"/>
      <c r="ATM105"/>
      <c r="ATN105"/>
      <c r="ATO105"/>
      <c r="ATP105"/>
      <c r="ATQ105"/>
      <c r="ATR105"/>
      <c r="ATS105"/>
      <c r="ATT105"/>
      <c r="ATU105"/>
      <c r="ATV105"/>
      <c r="ATW105"/>
      <c r="ATX105"/>
      <c r="ATY105"/>
      <c r="ATZ105"/>
      <c r="AUA105"/>
      <c r="AUB105"/>
      <c r="AUC105"/>
      <c r="AUD105"/>
      <c r="AUE105"/>
      <c r="AUF105"/>
      <c r="AUG105"/>
      <c r="AUH105"/>
      <c r="AUI105"/>
      <c r="AUJ105"/>
      <c r="AUK105"/>
      <c r="AUL105"/>
      <c r="AUM105"/>
      <c r="AUN105"/>
      <c r="AUO105"/>
      <c r="AUP105"/>
      <c r="AUQ105"/>
      <c r="AUR105"/>
      <c r="AUS105"/>
      <c r="AUT105"/>
      <c r="AUU105"/>
      <c r="AUV105"/>
      <c r="AUW105"/>
      <c r="AUX105"/>
      <c r="AUY105"/>
      <c r="AUZ105"/>
      <c r="AVA105"/>
      <c r="AVB105"/>
      <c r="AVC105"/>
      <c r="AVD105"/>
      <c r="AVE105"/>
      <c r="AVF105"/>
      <c r="AVG105"/>
      <c r="AVH105"/>
      <c r="AVI105"/>
      <c r="AVJ105"/>
      <c r="AVK105"/>
      <c r="AVL105"/>
      <c r="AVM105"/>
      <c r="AVN105"/>
      <c r="AVO105"/>
      <c r="AVP105"/>
      <c r="AVQ105"/>
      <c r="AVR105"/>
      <c r="AVS105"/>
      <c r="AVT105"/>
      <c r="AVU105"/>
      <c r="AVV105"/>
      <c r="AVW105"/>
      <c r="AVX105"/>
      <c r="AVY105"/>
      <c r="AVZ105"/>
      <c r="AWA105"/>
      <c r="AWB105"/>
      <c r="AWC105"/>
      <c r="AWD105"/>
      <c r="AWE105"/>
      <c r="AWF105"/>
      <c r="AWG105"/>
      <c r="AWH105"/>
      <c r="AWI105"/>
      <c r="AWJ105"/>
      <c r="AWK105"/>
      <c r="AWL105"/>
      <c r="AWM105"/>
      <c r="AWN105"/>
      <c r="AWO105"/>
      <c r="AWP105"/>
      <c r="AWQ105"/>
      <c r="AWR105"/>
      <c r="AWS105"/>
      <c r="AWT105"/>
      <c r="AWU105"/>
      <c r="AWV105"/>
      <c r="AWW105"/>
      <c r="AWX105"/>
      <c r="AWY105"/>
      <c r="AWZ105"/>
      <c r="AXA105"/>
      <c r="AXB105"/>
      <c r="AXC105"/>
      <c r="AXD105"/>
      <c r="AXE105"/>
      <c r="AXF105"/>
      <c r="AXG105"/>
      <c r="AXH105"/>
      <c r="AXI105"/>
      <c r="AXJ105"/>
      <c r="AXK105"/>
      <c r="AXL105"/>
      <c r="AXM105"/>
      <c r="AXN105"/>
      <c r="AXO105"/>
      <c r="AXP105"/>
      <c r="AXQ105"/>
      <c r="AXR105"/>
      <c r="AXS105"/>
      <c r="AXT105"/>
      <c r="AXU105"/>
      <c r="AXV105"/>
      <c r="AXW105"/>
      <c r="AXX105"/>
      <c r="AXY105"/>
      <c r="AXZ105"/>
      <c r="AYA105"/>
      <c r="AYB105"/>
      <c r="AYC105"/>
      <c r="AYD105"/>
      <c r="AYE105"/>
      <c r="AYF105"/>
      <c r="AYG105"/>
      <c r="AYH105"/>
      <c r="AYI105"/>
      <c r="AYJ105"/>
      <c r="AYK105"/>
      <c r="AYL105"/>
      <c r="AYM105"/>
      <c r="AYN105"/>
      <c r="AYO105"/>
      <c r="AYP105"/>
      <c r="AYQ105"/>
      <c r="AYR105"/>
      <c r="AYS105"/>
      <c r="AYT105"/>
      <c r="AYU105"/>
      <c r="AYV105"/>
      <c r="AYW105"/>
      <c r="AYX105"/>
      <c r="AYY105"/>
      <c r="AYZ105"/>
      <c r="AZA105"/>
      <c r="AZB105"/>
      <c r="AZC105"/>
      <c r="AZD105"/>
      <c r="AZE105"/>
      <c r="AZF105"/>
      <c r="AZG105"/>
      <c r="AZH105"/>
      <c r="AZI105"/>
      <c r="AZJ105"/>
      <c r="AZK105"/>
      <c r="AZL105"/>
      <c r="AZM105"/>
      <c r="AZN105"/>
      <c r="AZO105"/>
      <c r="AZP105"/>
      <c r="AZQ105"/>
      <c r="AZR105"/>
      <c r="AZS105"/>
      <c r="AZT105"/>
      <c r="AZU105"/>
      <c r="AZV105"/>
      <c r="AZW105"/>
      <c r="AZX105"/>
      <c r="AZY105"/>
      <c r="AZZ105"/>
      <c r="BAA105"/>
      <c r="BAB105"/>
      <c r="BAC105"/>
      <c r="BAD105"/>
      <c r="BAE105"/>
      <c r="BAF105"/>
      <c r="BAG105"/>
      <c r="BAH105"/>
      <c r="BAI105"/>
      <c r="BAJ105"/>
      <c r="BAK105"/>
      <c r="BAL105"/>
      <c r="BAM105"/>
      <c r="BAN105"/>
      <c r="BAO105"/>
      <c r="BAP105"/>
      <c r="BAQ105"/>
      <c r="BAR105"/>
      <c r="BAS105"/>
      <c r="BAT105"/>
      <c r="BAU105"/>
      <c r="BAV105"/>
      <c r="BAW105"/>
      <c r="BAX105"/>
      <c r="BAY105"/>
      <c r="BAZ105"/>
      <c r="BBA105"/>
      <c r="BBB105"/>
      <c r="BBC105"/>
      <c r="BBD105"/>
      <c r="BBE105"/>
      <c r="BBF105"/>
      <c r="BBG105"/>
      <c r="BBH105"/>
      <c r="BBI105"/>
      <c r="BBJ105"/>
      <c r="BBK105"/>
      <c r="BBL105"/>
      <c r="BBM105"/>
      <c r="BBN105"/>
      <c r="BBO105"/>
      <c r="BBP105"/>
      <c r="BBQ105"/>
      <c r="BBR105"/>
      <c r="BBS105"/>
      <c r="BBT105"/>
      <c r="BBU105"/>
      <c r="BBV105"/>
      <c r="BBW105"/>
      <c r="BBX105"/>
      <c r="BBY105"/>
      <c r="BBZ105"/>
      <c r="BCA105"/>
      <c r="BCB105"/>
      <c r="BCC105"/>
      <c r="BCD105"/>
      <c r="BCE105"/>
      <c r="BCF105"/>
      <c r="BCG105"/>
      <c r="BCH105"/>
      <c r="BCI105"/>
      <c r="BCJ105"/>
      <c r="BCK105"/>
      <c r="BCL105"/>
      <c r="BCM105"/>
      <c r="BCN105"/>
      <c r="BCO105"/>
      <c r="BCP105"/>
      <c r="BCQ105"/>
      <c r="BCR105"/>
      <c r="BCS105"/>
      <c r="BCT105"/>
      <c r="BCU105"/>
      <c r="BCV105"/>
      <c r="BCW105"/>
      <c r="BCX105"/>
      <c r="BCY105"/>
      <c r="BCZ105"/>
      <c r="BDA105"/>
      <c r="BDB105"/>
      <c r="BDC105"/>
      <c r="BDD105"/>
      <c r="BDE105"/>
      <c r="BDF105"/>
      <c r="BDG105"/>
      <c r="BDH105"/>
      <c r="BDI105"/>
      <c r="BDJ105"/>
      <c r="BDK105"/>
      <c r="BDL105"/>
      <c r="BDM105"/>
      <c r="BDN105"/>
      <c r="BDO105"/>
      <c r="BDP105"/>
      <c r="BDQ105"/>
      <c r="BDR105"/>
      <c r="BDS105"/>
      <c r="BDT105"/>
      <c r="BDU105"/>
      <c r="BDV105"/>
      <c r="BDW105"/>
      <c r="BDX105"/>
      <c r="BDY105"/>
      <c r="BDZ105"/>
      <c r="BEA105"/>
      <c r="BEB105"/>
      <c r="BEC105"/>
      <c r="BED105"/>
      <c r="BEE105"/>
      <c r="BEF105"/>
      <c r="BEG105"/>
      <c r="BEH105"/>
      <c r="BEI105"/>
      <c r="BEJ105"/>
      <c r="BEK105"/>
      <c r="BEL105"/>
      <c r="BEM105"/>
      <c r="BEN105"/>
      <c r="BEO105"/>
      <c r="BEP105"/>
      <c r="BEQ105"/>
      <c r="BER105"/>
      <c r="BES105"/>
      <c r="BET105"/>
      <c r="BEU105"/>
      <c r="BEV105"/>
      <c r="BEW105"/>
      <c r="BEX105"/>
      <c r="BEY105"/>
      <c r="BEZ105"/>
      <c r="BFA105"/>
      <c r="BFB105"/>
      <c r="BFC105"/>
      <c r="BFD105"/>
      <c r="BFE105"/>
      <c r="BFF105"/>
      <c r="BFG105"/>
      <c r="BFH105"/>
      <c r="BFI105"/>
      <c r="BFJ105"/>
      <c r="BFK105"/>
      <c r="BFL105"/>
      <c r="BFM105"/>
      <c r="BFN105"/>
      <c r="BFO105"/>
      <c r="BFP105"/>
      <c r="BFQ105"/>
      <c r="BFR105"/>
      <c r="BFS105"/>
      <c r="BFT105"/>
      <c r="BFU105"/>
      <c r="BFV105"/>
      <c r="BFW105"/>
      <c r="BFX105"/>
      <c r="BFY105"/>
      <c r="BFZ105"/>
      <c r="BGA105"/>
      <c r="BGB105"/>
      <c r="BGC105"/>
      <c r="BGD105"/>
      <c r="BGE105"/>
      <c r="BGF105"/>
      <c r="BGG105"/>
      <c r="BGH105"/>
      <c r="BGI105"/>
      <c r="BGJ105"/>
      <c r="BGK105"/>
      <c r="BGL105"/>
      <c r="BGM105"/>
      <c r="BGN105"/>
      <c r="BGO105"/>
      <c r="BGP105"/>
      <c r="BGQ105"/>
      <c r="BGR105"/>
      <c r="BGS105"/>
      <c r="BGT105"/>
      <c r="BGU105"/>
      <c r="BGV105"/>
      <c r="BGW105"/>
      <c r="BGX105"/>
      <c r="BGY105"/>
      <c r="BGZ105"/>
      <c r="BHA105"/>
      <c r="BHB105"/>
      <c r="BHC105"/>
      <c r="BHD105"/>
      <c r="BHE105"/>
      <c r="BHF105"/>
      <c r="BHG105"/>
      <c r="BHH105"/>
      <c r="BHI105"/>
      <c r="BHJ105"/>
      <c r="BHK105"/>
      <c r="BHL105"/>
      <c r="BHM105"/>
      <c r="BHN105"/>
      <c r="BHO105"/>
      <c r="BHP105"/>
      <c r="BHQ105"/>
      <c r="BHR105"/>
      <c r="BHS105"/>
      <c r="BHT105"/>
      <c r="BHU105"/>
      <c r="BHV105"/>
      <c r="BHW105"/>
      <c r="BHX105"/>
      <c r="BHY105"/>
      <c r="BHZ105"/>
      <c r="BIA105"/>
      <c r="BIB105"/>
      <c r="BIC105"/>
      <c r="BID105"/>
      <c r="BIE105"/>
      <c r="BIF105"/>
      <c r="BIG105"/>
      <c r="BIH105"/>
      <c r="BII105"/>
      <c r="BIJ105"/>
      <c r="BIK105"/>
      <c r="BIL105"/>
      <c r="BIM105"/>
      <c r="BIN105"/>
      <c r="BIO105"/>
      <c r="BIP105"/>
      <c r="BIQ105"/>
      <c r="BIR105"/>
      <c r="BIS105"/>
      <c r="BIT105"/>
      <c r="BIU105"/>
      <c r="BIV105"/>
      <c r="BIW105"/>
      <c r="BIX105"/>
      <c r="BIY105"/>
      <c r="BIZ105"/>
      <c r="BJA105"/>
      <c r="BJB105"/>
      <c r="BJC105"/>
      <c r="BJD105"/>
      <c r="BJE105"/>
      <c r="BJF105"/>
      <c r="BJG105"/>
      <c r="BJH105"/>
      <c r="BJI105"/>
      <c r="BJJ105"/>
      <c r="BJK105"/>
      <c r="BJL105"/>
      <c r="BJM105"/>
      <c r="BJN105"/>
      <c r="BJO105"/>
      <c r="BJP105"/>
      <c r="BJQ105"/>
      <c r="BJR105"/>
      <c r="BJS105"/>
      <c r="BJT105"/>
      <c r="BJU105"/>
      <c r="BJV105"/>
      <c r="BJW105"/>
      <c r="BJX105"/>
      <c r="BJY105"/>
      <c r="BJZ105"/>
      <c r="BKA105"/>
      <c r="BKB105"/>
      <c r="BKC105"/>
      <c r="BKD105"/>
      <c r="BKE105"/>
      <c r="BKF105"/>
      <c r="BKG105"/>
      <c r="BKH105"/>
      <c r="BKI105"/>
      <c r="BKJ105"/>
      <c r="BKK105"/>
      <c r="BKL105"/>
      <c r="BKM105"/>
      <c r="BKN105"/>
      <c r="BKO105"/>
      <c r="BKP105"/>
      <c r="BKQ105"/>
      <c r="BKR105"/>
      <c r="BKS105"/>
      <c r="BKT105"/>
      <c r="BKU105"/>
      <c r="BKV105"/>
      <c r="BKW105"/>
      <c r="BKX105"/>
      <c r="BKY105"/>
      <c r="BKZ105"/>
      <c r="BLA105"/>
      <c r="BLB105"/>
      <c r="BLC105"/>
      <c r="BLD105"/>
      <c r="BLE105"/>
      <c r="BLF105"/>
      <c r="BLG105"/>
      <c r="BLH105"/>
      <c r="BLI105"/>
      <c r="BLJ105"/>
      <c r="BLK105"/>
      <c r="BLL105"/>
      <c r="BLM105"/>
      <c r="BLN105"/>
      <c r="BLO105"/>
      <c r="BLP105"/>
      <c r="BLQ105"/>
      <c r="BLR105"/>
      <c r="BLS105"/>
      <c r="BLT105"/>
      <c r="BLU105"/>
      <c r="BLV105"/>
      <c r="BLW105"/>
      <c r="BLX105"/>
      <c r="BLY105"/>
      <c r="BLZ105"/>
      <c r="BMA105"/>
      <c r="BMB105"/>
      <c r="BMC105"/>
      <c r="BMD105"/>
      <c r="BME105"/>
      <c r="BMF105"/>
      <c r="BMG105"/>
      <c r="BMH105"/>
      <c r="BMI105"/>
      <c r="BMJ105"/>
      <c r="BMK105"/>
      <c r="BML105"/>
      <c r="BMM105"/>
      <c r="BMN105"/>
      <c r="BMO105"/>
      <c r="BMP105"/>
      <c r="BMQ105"/>
      <c r="BMR105"/>
      <c r="BMS105"/>
      <c r="BMT105"/>
      <c r="BMU105"/>
      <c r="BMV105"/>
      <c r="BMW105"/>
      <c r="BMX105"/>
      <c r="BMY105"/>
      <c r="BMZ105"/>
      <c r="BNA105"/>
      <c r="BNB105"/>
      <c r="BNC105"/>
      <c r="BND105"/>
      <c r="BNE105"/>
      <c r="BNF105"/>
      <c r="BNG105"/>
      <c r="BNH105"/>
      <c r="BNI105"/>
      <c r="BNJ105"/>
      <c r="BNK105"/>
      <c r="BNL105"/>
      <c r="BNM105"/>
      <c r="BNN105"/>
      <c r="BNO105"/>
      <c r="BNP105"/>
      <c r="BNQ105"/>
      <c r="BNR105"/>
      <c r="BNS105"/>
      <c r="BNT105"/>
      <c r="BNU105"/>
      <c r="BNV105"/>
      <c r="BNW105"/>
      <c r="BNX105"/>
      <c r="BNY105"/>
      <c r="BNZ105"/>
      <c r="BOA105"/>
      <c r="BOB105"/>
      <c r="BOC105"/>
      <c r="BOD105"/>
      <c r="BOE105"/>
      <c r="BOF105"/>
      <c r="BOG105"/>
      <c r="BOH105"/>
      <c r="BOI105"/>
      <c r="BOJ105"/>
      <c r="BOK105"/>
      <c r="BOL105"/>
      <c r="BOM105"/>
      <c r="BON105"/>
      <c r="BOO105"/>
      <c r="BOP105"/>
      <c r="BOQ105"/>
      <c r="BOR105"/>
      <c r="BOS105"/>
      <c r="BOT105"/>
      <c r="BOU105"/>
      <c r="BOV105"/>
      <c r="BOW105"/>
      <c r="BOX105"/>
      <c r="BOY105"/>
      <c r="BOZ105"/>
      <c r="BPA105"/>
      <c r="BPB105"/>
      <c r="BPC105"/>
      <c r="BPD105"/>
      <c r="BPE105"/>
      <c r="BPF105"/>
      <c r="BPG105"/>
      <c r="BPH105"/>
      <c r="BPI105"/>
      <c r="BPJ105"/>
      <c r="BPK105"/>
      <c r="BPL105"/>
      <c r="BPM105"/>
      <c r="BPN105"/>
      <c r="BPO105"/>
      <c r="BPP105"/>
      <c r="BPQ105"/>
      <c r="BPR105"/>
      <c r="BPS105"/>
      <c r="BPT105"/>
      <c r="BPU105"/>
      <c r="BPV105"/>
      <c r="BPW105"/>
      <c r="BPX105"/>
      <c r="BPY105"/>
      <c r="BPZ105"/>
      <c r="BQA105"/>
      <c r="BQB105"/>
      <c r="BQC105"/>
      <c r="BQD105"/>
      <c r="BQE105"/>
      <c r="BQF105"/>
      <c r="BQG105"/>
      <c r="BQH105"/>
      <c r="BQI105"/>
      <c r="BQJ105"/>
      <c r="BQK105"/>
      <c r="BQL105"/>
      <c r="BQM105"/>
      <c r="BQN105"/>
      <c r="BQO105"/>
      <c r="BQP105"/>
      <c r="BQQ105"/>
      <c r="BQR105"/>
      <c r="BQS105"/>
      <c r="BQT105"/>
      <c r="BQU105"/>
      <c r="BQV105"/>
      <c r="BQW105"/>
      <c r="BQX105"/>
      <c r="BQY105"/>
      <c r="BQZ105"/>
      <c r="BRA105"/>
      <c r="BRB105"/>
      <c r="BRC105"/>
      <c r="BRD105"/>
      <c r="BRE105"/>
      <c r="BRF105"/>
      <c r="BRG105"/>
      <c r="BRH105"/>
      <c r="BRI105"/>
      <c r="BRJ105"/>
      <c r="BRK105"/>
      <c r="BRL105"/>
      <c r="BRM105"/>
      <c r="BRN105"/>
      <c r="BRO105"/>
      <c r="BRP105"/>
      <c r="BRQ105"/>
      <c r="BRR105"/>
      <c r="BRS105"/>
      <c r="BRT105"/>
      <c r="BRU105"/>
      <c r="BRV105"/>
      <c r="BRW105"/>
      <c r="BRX105"/>
      <c r="BRY105"/>
      <c r="BRZ105"/>
      <c r="BSA105"/>
      <c r="BSB105"/>
      <c r="BSC105"/>
      <c r="BSD105"/>
      <c r="BSE105"/>
      <c r="BSF105"/>
      <c r="BSG105"/>
      <c r="BSH105"/>
      <c r="BSI105"/>
      <c r="BSJ105"/>
      <c r="BSK105"/>
      <c r="BSL105"/>
      <c r="BSM105"/>
      <c r="BSN105"/>
      <c r="BSO105"/>
      <c r="BSP105"/>
      <c r="BSQ105"/>
      <c r="BSR105"/>
      <c r="BSS105"/>
      <c r="BST105"/>
      <c r="BSU105"/>
      <c r="BSV105"/>
      <c r="BSW105"/>
      <c r="BSX105"/>
      <c r="BSY105"/>
      <c r="BSZ105"/>
      <c r="BTA105"/>
      <c r="BTB105"/>
      <c r="BTC105"/>
      <c r="BTD105"/>
      <c r="BTE105"/>
      <c r="BTF105"/>
      <c r="BTG105"/>
      <c r="BTH105"/>
      <c r="BTI105"/>
      <c r="BTJ105"/>
      <c r="BTK105"/>
      <c r="BTL105"/>
      <c r="BTM105"/>
      <c r="BTN105"/>
      <c r="BTO105"/>
      <c r="BTP105"/>
      <c r="BTQ105"/>
      <c r="BTR105"/>
      <c r="BTS105"/>
      <c r="BTT105"/>
      <c r="BTU105"/>
      <c r="BTV105"/>
      <c r="BTW105"/>
      <c r="BTX105"/>
      <c r="BTY105"/>
      <c r="BTZ105"/>
      <c r="BUA105"/>
      <c r="BUB105"/>
      <c r="BUC105"/>
      <c r="BUD105"/>
      <c r="BUE105"/>
      <c r="BUF105"/>
      <c r="BUG105"/>
      <c r="BUH105"/>
      <c r="BUI105"/>
      <c r="BUJ105"/>
      <c r="BUK105"/>
      <c r="BUL105"/>
      <c r="BUM105"/>
      <c r="BUN105"/>
      <c r="BUO105"/>
      <c r="BUP105"/>
      <c r="BUQ105"/>
      <c r="BUR105"/>
      <c r="BUS105"/>
      <c r="BUT105"/>
      <c r="BUU105"/>
      <c r="BUV105"/>
      <c r="BUW105"/>
      <c r="BUX105"/>
      <c r="BUY105"/>
      <c r="BUZ105"/>
      <c r="BVA105"/>
      <c r="BVB105"/>
      <c r="BVC105"/>
      <c r="BVD105"/>
      <c r="BVE105"/>
      <c r="BVF105"/>
      <c r="BVG105"/>
      <c r="BVH105"/>
      <c r="BVI105"/>
      <c r="BVJ105"/>
      <c r="BVK105"/>
      <c r="BVL105"/>
      <c r="BVM105"/>
      <c r="BVN105"/>
      <c r="BVO105"/>
      <c r="BVP105"/>
      <c r="BVQ105"/>
      <c r="BVR105"/>
      <c r="BVS105"/>
      <c r="BVT105"/>
      <c r="BVU105"/>
      <c r="BVV105"/>
      <c r="BVW105"/>
      <c r="BVX105"/>
      <c r="BVY105"/>
      <c r="BVZ105"/>
      <c r="BWA105"/>
      <c r="BWB105"/>
      <c r="BWC105"/>
      <c r="BWD105"/>
      <c r="BWE105"/>
      <c r="BWF105"/>
      <c r="BWG105"/>
      <c r="BWH105"/>
      <c r="BWI105"/>
      <c r="BWJ105"/>
      <c r="BWK105"/>
      <c r="BWL105"/>
      <c r="BWM105"/>
      <c r="BWN105"/>
      <c r="BWO105"/>
      <c r="BWP105"/>
      <c r="BWQ105"/>
      <c r="BWR105"/>
      <c r="BWS105"/>
      <c r="BWT105"/>
      <c r="BWU105"/>
      <c r="BWV105"/>
      <c r="BWW105"/>
      <c r="BWX105"/>
      <c r="BWY105"/>
      <c r="BWZ105"/>
      <c r="BXA105"/>
      <c r="BXB105"/>
      <c r="BXC105"/>
      <c r="BXD105"/>
      <c r="BXE105"/>
    </row>
    <row r="106" spans="1:1981" s="4" customFormat="1" ht="15.75" thickBot="1" x14ac:dyDescent="0.3">
      <c r="A106"/>
      <c r="B106" s="218" t="s">
        <v>407</v>
      </c>
      <c r="C106" s="219"/>
      <c r="D106" s="122">
        <f>-D100*0.915*0.31</f>
        <v>-99.277500000000003</v>
      </c>
      <c r="E106" s="37" t="s">
        <v>34</v>
      </c>
      <c r="F106" s="65" t="s">
        <v>240</v>
      </c>
      <c r="G106" s="39" t="s">
        <v>13</v>
      </c>
      <c r="H106" s="39" t="s">
        <v>37</v>
      </c>
      <c r="I106" s="39" t="s">
        <v>37</v>
      </c>
      <c r="J106" s="69" t="s">
        <v>241</v>
      </c>
      <c r="L106" s="43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  <c r="AMM106"/>
      <c r="AMN106"/>
      <c r="AMO106"/>
      <c r="AMP106"/>
      <c r="AMQ106"/>
      <c r="AMR106"/>
      <c r="AMS106"/>
      <c r="AMT106"/>
      <c r="AMU106"/>
      <c r="AMV106"/>
      <c r="AMW106"/>
      <c r="AMX106"/>
      <c r="AMY106"/>
      <c r="AMZ106"/>
      <c r="ANA106"/>
      <c r="ANB106"/>
      <c r="ANC106"/>
      <c r="AND106"/>
      <c r="ANE106"/>
      <c r="ANF106"/>
      <c r="ANG106"/>
      <c r="ANH106"/>
      <c r="ANI106"/>
      <c r="ANJ106"/>
      <c r="ANK106"/>
      <c r="ANL106"/>
      <c r="ANM106"/>
      <c r="ANN106"/>
      <c r="ANO106"/>
      <c r="ANP106"/>
      <c r="ANQ106"/>
      <c r="ANR106"/>
      <c r="ANS106"/>
      <c r="ANT106"/>
      <c r="ANU106"/>
      <c r="ANV106"/>
      <c r="ANW106"/>
      <c r="ANX106"/>
      <c r="ANY106"/>
      <c r="ANZ106"/>
      <c r="AOA106"/>
      <c r="AOB106"/>
      <c r="AOC106"/>
      <c r="AOD106"/>
      <c r="AOE106"/>
      <c r="AOF106"/>
      <c r="AOG106"/>
      <c r="AOH106"/>
      <c r="AOI106"/>
      <c r="AOJ106"/>
      <c r="AOK106"/>
      <c r="AOL106"/>
      <c r="AOM106"/>
      <c r="AON106"/>
      <c r="AOO106"/>
      <c r="AOP106"/>
      <c r="AOQ106"/>
      <c r="AOR106"/>
      <c r="AOS106"/>
      <c r="AOT106"/>
      <c r="AOU106"/>
      <c r="AOV106"/>
      <c r="AOW106"/>
      <c r="AOX106"/>
      <c r="AOY106"/>
      <c r="AOZ106"/>
      <c r="APA106"/>
      <c r="APB106"/>
      <c r="APC106"/>
      <c r="APD106"/>
      <c r="APE106"/>
      <c r="APF106"/>
      <c r="APG106"/>
      <c r="APH106"/>
      <c r="API106"/>
      <c r="APJ106"/>
      <c r="APK106"/>
      <c r="APL106"/>
      <c r="APM106"/>
      <c r="APN106"/>
      <c r="APO106"/>
      <c r="APP106"/>
      <c r="APQ106"/>
      <c r="APR106"/>
      <c r="APS106"/>
      <c r="APT106"/>
      <c r="APU106"/>
      <c r="APV106"/>
      <c r="APW106"/>
      <c r="APX106"/>
      <c r="APY106"/>
      <c r="APZ106"/>
      <c r="AQA106"/>
      <c r="AQB106"/>
      <c r="AQC106"/>
      <c r="AQD106"/>
      <c r="AQE106"/>
      <c r="AQF106"/>
      <c r="AQG106"/>
      <c r="AQH106"/>
      <c r="AQI106"/>
      <c r="AQJ106"/>
      <c r="AQK106"/>
      <c r="AQL106"/>
      <c r="AQM106"/>
      <c r="AQN106"/>
      <c r="AQO106"/>
      <c r="AQP106"/>
      <c r="AQQ106"/>
      <c r="AQR106"/>
      <c r="AQS106"/>
      <c r="AQT106"/>
      <c r="AQU106"/>
      <c r="AQV106"/>
      <c r="AQW106"/>
      <c r="AQX106"/>
      <c r="AQY106"/>
      <c r="AQZ106"/>
      <c r="ARA106"/>
      <c r="ARB106"/>
      <c r="ARC106"/>
      <c r="ARD106"/>
      <c r="ARE106"/>
      <c r="ARF106"/>
      <c r="ARG106"/>
      <c r="ARH106"/>
      <c r="ARI106"/>
      <c r="ARJ106"/>
      <c r="ARK106"/>
      <c r="ARL106"/>
      <c r="ARM106"/>
      <c r="ARN106"/>
      <c r="ARO106"/>
      <c r="ARP106"/>
      <c r="ARQ106"/>
      <c r="ARR106"/>
      <c r="ARS106"/>
      <c r="ART106"/>
      <c r="ARU106"/>
      <c r="ARV106"/>
      <c r="ARW106"/>
      <c r="ARX106"/>
      <c r="ARY106"/>
      <c r="ARZ106"/>
      <c r="ASA106"/>
      <c r="ASB106"/>
      <c r="ASC106"/>
      <c r="ASD106"/>
      <c r="ASE106"/>
      <c r="ASF106"/>
      <c r="ASG106"/>
      <c r="ASH106"/>
      <c r="ASI106"/>
      <c r="ASJ106"/>
      <c r="ASK106"/>
      <c r="ASL106"/>
      <c r="ASM106"/>
      <c r="ASN106"/>
      <c r="ASO106"/>
      <c r="ASP106"/>
      <c r="ASQ106"/>
      <c r="ASR106"/>
      <c r="ASS106"/>
      <c r="AST106"/>
      <c r="ASU106"/>
      <c r="ASV106"/>
      <c r="ASW106"/>
      <c r="ASX106"/>
      <c r="ASY106"/>
      <c r="ASZ106"/>
      <c r="ATA106"/>
      <c r="ATB106"/>
      <c r="ATC106"/>
      <c r="ATD106"/>
      <c r="ATE106"/>
      <c r="ATF106"/>
      <c r="ATG106"/>
      <c r="ATH106"/>
      <c r="ATI106"/>
      <c r="ATJ106"/>
      <c r="ATK106"/>
      <c r="ATL106"/>
      <c r="ATM106"/>
      <c r="ATN106"/>
      <c r="ATO106"/>
      <c r="ATP106"/>
      <c r="ATQ106"/>
      <c r="ATR106"/>
      <c r="ATS106"/>
      <c r="ATT106"/>
      <c r="ATU106"/>
      <c r="ATV106"/>
      <c r="ATW106"/>
      <c r="ATX106"/>
      <c r="ATY106"/>
      <c r="ATZ106"/>
      <c r="AUA106"/>
      <c r="AUB106"/>
      <c r="AUC106"/>
      <c r="AUD106"/>
      <c r="AUE106"/>
      <c r="AUF106"/>
      <c r="AUG106"/>
      <c r="AUH106"/>
      <c r="AUI106"/>
      <c r="AUJ106"/>
      <c r="AUK106"/>
      <c r="AUL106"/>
      <c r="AUM106"/>
      <c r="AUN106"/>
      <c r="AUO106"/>
      <c r="AUP106"/>
      <c r="AUQ106"/>
      <c r="AUR106"/>
      <c r="AUS106"/>
      <c r="AUT106"/>
      <c r="AUU106"/>
      <c r="AUV106"/>
      <c r="AUW106"/>
      <c r="AUX106"/>
      <c r="AUY106"/>
      <c r="AUZ106"/>
      <c r="AVA106"/>
      <c r="AVB106"/>
      <c r="AVC106"/>
      <c r="AVD106"/>
      <c r="AVE106"/>
      <c r="AVF106"/>
      <c r="AVG106"/>
      <c r="AVH106"/>
      <c r="AVI106"/>
      <c r="AVJ106"/>
      <c r="AVK106"/>
      <c r="AVL106"/>
      <c r="AVM106"/>
      <c r="AVN106"/>
      <c r="AVO106"/>
      <c r="AVP106"/>
      <c r="AVQ106"/>
      <c r="AVR106"/>
      <c r="AVS106"/>
      <c r="AVT106"/>
      <c r="AVU106"/>
      <c r="AVV106"/>
      <c r="AVW106"/>
      <c r="AVX106"/>
      <c r="AVY106"/>
      <c r="AVZ106"/>
      <c r="AWA106"/>
      <c r="AWB106"/>
      <c r="AWC106"/>
      <c r="AWD106"/>
      <c r="AWE106"/>
      <c r="AWF106"/>
      <c r="AWG106"/>
      <c r="AWH106"/>
      <c r="AWI106"/>
      <c r="AWJ106"/>
      <c r="AWK106"/>
      <c r="AWL106"/>
      <c r="AWM106"/>
      <c r="AWN106"/>
      <c r="AWO106"/>
      <c r="AWP106"/>
      <c r="AWQ106"/>
      <c r="AWR106"/>
      <c r="AWS106"/>
      <c r="AWT106"/>
      <c r="AWU106"/>
      <c r="AWV106"/>
      <c r="AWW106"/>
      <c r="AWX106"/>
      <c r="AWY106"/>
      <c r="AWZ106"/>
      <c r="AXA106"/>
      <c r="AXB106"/>
      <c r="AXC106"/>
      <c r="AXD106"/>
      <c r="AXE106"/>
      <c r="AXF106"/>
      <c r="AXG106"/>
      <c r="AXH106"/>
      <c r="AXI106"/>
      <c r="AXJ106"/>
      <c r="AXK106"/>
      <c r="AXL106"/>
      <c r="AXM106"/>
      <c r="AXN106"/>
      <c r="AXO106"/>
      <c r="AXP106"/>
      <c r="AXQ106"/>
      <c r="AXR106"/>
      <c r="AXS106"/>
      <c r="AXT106"/>
      <c r="AXU106"/>
      <c r="AXV106"/>
      <c r="AXW106"/>
      <c r="AXX106"/>
      <c r="AXY106"/>
      <c r="AXZ106"/>
      <c r="AYA106"/>
      <c r="AYB106"/>
      <c r="AYC106"/>
      <c r="AYD106"/>
      <c r="AYE106"/>
      <c r="AYF106"/>
      <c r="AYG106"/>
      <c r="AYH106"/>
      <c r="AYI106"/>
      <c r="AYJ106"/>
      <c r="AYK106"/>
      <c r="AYL106"/>
      <c r="AYM106"/>
      <c r="AYN106"/>
      <c r="AYO106"/>
      <c r="AYP106"/>
      <c r="AYQ106"/>
      <c r="AYR106"/>
      <c r="AYS106"/>
      <c r="AYT106"/>
      <c r="AYU106"/>
      <c r="AYV106"/>
      <c r="AYW106"/>
      <c r="AYX106"/>
      <c r="AYY106"/>
      <c r="AYZ106"/>
      <c r="AZA106"/>
      <c r="AZB106"/>
      <c r="AZC106"/>
      <c r="AZD106"/>
      <c r="AZE106"/>
      <c r="AZF106"/>
      <c r="AZG106"/>
      <c r="AZH106"/>
      <c r="AZI106"/>
      <c r="AZJ106"/>
      <c r="AZK106"/>
      <c r="AZL106"/>
      <c r="AZM106"/>
      <c r="AZN106"/>
      <c r="AZO106"/>
      <c r="AZP106"/>
      <c r="AZQ106"/>
      <c r="AZR106"/>
      <c r="AZS106"/>
      <c r="AZT106"/>
      <c r="AZU106"/>
      <c r="AZV106"/>
      <c r="AZW106"/>
      <c r="AZX106"/>
      <c r="AZY106"/>
      <c r="AZZ106"/>
      <c r="BAA106"/>
      <c r="BAB106"/>
      <c r="BAC106"/>
      <c r="BAD106"/>
      <c r="BAE106"/>
      <c r="BAF106"/>
      <c r="BAG106"/>
      <c r="BAH106"/>
      <c r="BAI106"/>
      <c r="BAJ106"/>
      <c r="BAK106"/>
      <c r="BAL106"/>
      <c r="BAM106"/>
      <c r="BAN106"/>
      <c r="BAO106"/>
      <c r="BAP106"/>
      <c r="BAQ106"/>
      <c r="BAR106"/>
      <c r="BAS106"/>
      <c r="BAT106"/>
      <c r="BAU106"/>
      <c r="BAV106"/>
      <c r="BAW106"/>
      <c r="BAX106"/>
      <c r="BAY106"/>
      <c r="BAZ106"/>
      <c r="BBA106"/>
      <c r="BBB106"/>
      <c r="BBC106"/>
      <c r="BBD106"/>
      <c r="BBE106"/>
      <c r="BBF106"/>
      <c r="BBG106"/>
      <c r="BBH106"/>
      <c r="BBI106"/>
      <c r="BBJ106"/>
      <c r="BBK106"/>
      <c r="BBL106"/>
      <c r="BBM106"/>
      <c r="BBN106"/>
      <c r="BBO106"/>
      <c r="BBP106"/>
      <c r="BBQ106"/>
      <c r="BBR106"/>
      <c r="BBS106"/>
      <c r="BBT106"/>
      <c r="BBU106"/>
      <c r="BBV106"/>
      <c r="BBW106"/>
      <c r="BBX106"/>
      <c r="BBY106"/>
      <c r="BBZ106"/>
      <c r="BCA106"/>
      <c r="BCB106"/>
      <c r="BCC106"/>
      <c r="BCD106"/>
      <c r="BCE106"/>
      <c r="BCF106"/>
      <c r="BCG106"/>
      <c r="BCH106"/>
      <c r="BCI106"/>
      <c r="BCJ106"/>
      <c r="BCK106"/>
      <c r="BCL106"/>
      <c r="BCM106"/>
      <c r="BCN106"/>
      <c r="BCO106"/>
      <c r="BCP106"/>
      <c r="BCQ106"/>
      <c r="BCR106"/>
      <c r="BCS106"/>
      <c r="BCT106"/>
      <c r="BCU106"/>
      <c r="BCV106"/>
      <c r="BCW106"/>
      <c r="BCX106"/>
      <c r="BCY106"/>
      <c r="BCZ106"/>
      <c r="BDA106"/>
      <c r="BDB106"/>
      <c r="BDC106"/>
      <c r="BDD106"/>
      <c r="BDE106"/>
      <c r="BDF106"/>
      <c r="BDG106"/>
      <c r="BDH106"/>
      <c r="BDI106"/>
      <c r="BDJ106"/>
      <c r="BDK106"/>
      <c r="BDL106"/>
      <c r="BDM106"/>
      <c r="BDN106"/>
      <c r="BDO106"/>
      <c r="BDP106"/>
      <c r="BDQ106"/>
      <c r="BDR106"/>
      <c r="BDS106"/>
      <c r="BDT106"/>
      <c r="BDU106"/>
      <c r="BDV106"/>
      <c r="BDW106"/>
      <c r="BDX106"/>
      <c r="BDY106"/>
      <c r="BDZ106"/>
      <c r="BEA106"/>
      <c r="BEB106"/>
      <c r="BEC106"/>
      <c r="BED106"/>
      <c r="BEE106"/>
      <c r="BEF106"/>
      <c r="BEG106"/>
      <c r="BEH106"/>
      <c r="BEI106"/>
      <c r="BEJ106"/>
      <c r="BEK106"/>
      <c r="BEL106"/>
      <c r="BEM106"/>
      <c r="BEN106"/>
      <c r="BEO106"/>
      <c r="BEP106"/>
      <c r="BEQ106"/>
      <c r="BER106"/>
      <c r="BES106"/>
      <c r="BET106"/>
      <c r="BEU106"/>
      <c r="BEV106"/>
      <c r="BEW106"/>
      <c r="BEX106"/>
      <c r="BEY106"/>
      <c r="BEZ106"/>
      <c r="BFA106"/>
      <c r="BFB106"/>
      <c r="BFC106"/>
      <c r="BFD106"/>
      <c r="BFE106"/>
      <c r="BFF106"/>
      <c r="BFG106"/>
      <c r="BFH106"/>
      <c r="BFI106"/>
      <c r="BFJ106"/>
      <c r="BFK106"/>
      <c r="BFL106"/>
      <c r="BFM106"/>
      <c r="BFN106"/>
      <c r="BFO106"/>
      <c r="BFP106"/>
      <c r="BFQ106"/>
      <c r="BFR106"/>
      <c r="BFS106"/>
      <c r="BFT106"/>
      <c r="BFU106"/>
      <c r="BFV106"/>
      <c r="BFW106"/>
      <c r="BFX106"/>
      <c r="BFY106"/>
      <c r="BFZ106"/>
      <c r="BGA106"/>
      <c r="BGB106"/>
      <c r="BGC106"/>
      <c r="BGD106"/>
      <c r="BGE106"/>
      <c r="BGF106"/>
      <c r="BGG106"/>
      <c r="BGH106"/>
      <c r="BGI106"/>
      <c r="BGJ106"/>
      <c r="BGK106"/>
      <c r="BGL106"/>
      <c r="BGM106"/>
      <c r="BGN106"/>
      <c r="BGO106"/>
      <c r="BGP106"/>
      <c r="BGQ106"/>
      <c r="BGR106"/>
      <c r="BGS106"/>
      <c r="BGT106"/>
      <c r="BGU106"/>
      <c r="BGV106"/>
      <c r="BGW106"/>
      <c r="BGX106"/>
      <c r="BGY106"/>
      <c r="BGZ106"/>
      <c r="BHA106"/>
      <c r="BHB106"/>
      <c r="BHC106"/>
      <c r="BHD106"/>
      <c r="BHE106"/>
      <c r="BHF106"/>
      <c r="BHG106"/>
      <c r="BHH106"/>
      <c r="BHI106"/>
      <c r="BHJ106"/>
      <c r="BHK106"/>
      <c r="BHL106"/>
      <c r="BHM106"/>
      <c r="BHN106"/>
      <c r="BHO106"/>
      <c r="BHP106"/>
      <c r="BHQ106"/>
      <c r="BHR106"/>
      <c r="BHS106"/>
      <c r="BHT106"/>
      <c r="BHU106"/>
      <c r="BHV106"/>
      <c r="BHW106"/>
      <c r="BHX106"/>
      <c r="BHY106"/>
      <c r="BHZ106"/>
      <c r="BIA106"/>
      <c r="BIB106"/>
      <c r="BIC106"/>
      <c r="BID106"/>
      <c r="BIE106"/>
      <c r="BIF106"/>
      <c r="BIG106"/>
      <c r="BIH106"/>
      <c r="BII106"/>
      <c r="BIJ106"/>
      <c r="BIK106"/>
      <c r="BIL106"/>
      <c r="BIM106"/>
      <c r="BIN106"/>
      <c r="BIO106"/>
      <c r="BIP106"/>
      <c r="BIQ106"/>
      <c r="BIR106"/>
      <c r="BIS106"/>
      <c r="BIT106"/>
      <c r="BIU106"/>
      <c r="BIV106"/>
      <c r="BIW106"/>
      <c r="BIX106"/>
      <c r="BIY106"/>
      <c r="BIZ106"/>
      <c r="BJA106"/>
      <c r="BJB106"/>
      <c r="BJC106"/>
      <c r="BJD106"/>
      <c r="BJE106"/>
      <c r="BJF106"/>
      <c r="BJG106"/>
      <c r="BJH106"/>
      <c r="BJI106"/>
      <c r="BJJ106"/>
      <c r="BJK106"/>
      <c r="BJL106"/>
      <c r="BJM106"/>
      <c r="BJN106"/>
      <c r="BJO106"/>
      <c r="BJP106"/>
      <c r="BJQ106"/>
      <c r="BJR106"/>
      <c r="BJS106"/>
      <c r="BJT106"/>
      <c r="BJU106"/>
      <c r="BJV106"/>
      <c r="BJW106"/>
      <c r="BJX106"/>
      <c r="BJY106"/>
      <c r="BJZ106"/>
      <c r="BKA106"/>
      <c r="BKB106"/>
      <c r="BKC106"/>
      <c r="BKD106"/>
      <c r="BKE106"/>
      <c r="BKF106"/>
      <c r="BKG106"/>
      <c r="BKH106"/>
      <c r="BKI106"/>
      <c r="BKJ106"/>
      <c r="BKK106"/>
      <c r="BKL106"/>
      <c r="BKM106"/>
      <c r="BKN106"/>
      <c r="BKO106"/>
      <c r="BKP106"/>
      <c r="BKQ106"/>
      <c r="BKR106"/>
      <c r="BKS106"/>
      <c r="BKT106"/>
      <c r="BKU106"/>
      <c r="BKV106"/>
      <c r="BKW106"/>
      <c r="BKX106"/>
      <c r="BKY106"/>
      <c r="BKZ106"/>
      <c r="BLA106"/>
      <c r="BLB106"/>
      <c r="BLC106"/>
      <c r="BLD106"/>
      <c r="BLE106"/>
      <c r="BLF106"/>
      <c r="BLG106"/>
      <c r="BLH106"/>
      <c r="BLI106"/>
      <c r="BLJ106"/>
      <c r="BLK106"/>
      <c r="BLL106"/>
      <c r="BLM106"/>
      <c r="BLN106"/>
      <c r="BLO106"/>
      <c r="BLP106"/>
      <c r="BLQ106"/>
      <c r="BLR106"/>
      <c r="BLS106"/>
      <c r="BLT106"/>
      <c r="BLU106"/>
      <c r="BLV106"/>
      <c r="BLW106"/>
      <c r="BLX106"/>
      <c r="BLY106"/>
      <c r="BLZ106"/>
      <c r="BMA106"/>
      <c r="BMB106"/>
      <c r="BMC106"/>
      <c r="BMD106"/>
      <c r="BME106"/>
      <c r="BMF106"/>
      <c r="BMG106"/>
      <c r="BMH106"/>
      <c r="BMI106"/>
      <c r="BMJ106"/>
      <c r="BMK106"/>
      <c r="BML106"/>
      <c r="BMM106"/>
      <c r="BMN106"/>
      <c r="BMO106"/>
      <c r="BMP106"/>
      <c r="BMQ106"/>
      <c r="BMR106"/>
      <c r="BMS106"/>
      <c r="BMT106"/>
      <c r="BMU106"/>
      <c r="BMV106"/>
      <c r="BMW106"/>
      <c r="BMX106"/>
      <c r="BMY106"/>
      <c r="BMZ106"/>
      <c r="BNA106"/>
      <c r="BNB106"/>
      <c r="BNC106"/>
      <c r="BND106"/>
      <c r="BNE106"/>
      <c r="BNF106"/>
      <c r="BNG106"/>
      <c r="BNH106"/>
      <c r="BNI106"/>
      <c r="BNJ106"/>
      <c r="BNK106"/>
      <c r="BNL106"/>
      <c r="BNM106"/>
      <c r="BNN106"/>
      <c r="BNO106"/>
      <c r="BNP106"/>
      <c r="BNQ106"/>
      <c r="BNR106"/>
      <c r="BNS106"/>
      <c r="BNT106"/>
      <c r="BNU106"/>
      <c r="BNV106"/>
      <c r="BNW106"/>
      <c r="BNX106"/>
      <c r="BNY106"/>
      <c r="BNZ106"/>
      <c r="BOA106"/>
      <c r="BOB106"/>
      <c r="BOC106"/>
      <c r="BOD106"/>
      <c r="BOE106"/>
      <c r="BOF106"/>
      <c r="BOG106"/>
      <c r="BOH106"/>
      <c r="BOI106"/>
      <c r="BOJ106"/>
      <c r="BOK106"/>
      <c r="BOL106"/>
      <c r="BOM106"/>
      <c r="BON106"/>
      <c r="BOO106"/>
      <c r="BOP106"/>
      <c r="BOQ106"/>
      <c r="BOR106"/>
      <c r="BOS106"/>
      <c r="BOT106"/>
      <c r="BOU106"/>
      <c r="BOV106"/>
      <c r="BOW106"/>
      <c r="BOX106"/>
      <c r="BOY106"/>
      <c r="BOZ106"/>
      <c r="BPA106"/>
      <c r="BPB106"/>
      <c r="BPC106"/>
      <c r="BPD106"/>
      <c r="BPE106"/>
      <c r="BPF106"/>
      <c r="BPG106"/>
      <c r="BPH106"/>
      <c r="BPI106"/>
      <c r="BPJ106"/>
      <c r="BPK106"/>
      <c r="BPL106"/>
      <c r="BPM106"/>
      <c r="BPN106"/>
      <c r="BPO106"/>
      <c r="BPP106"/>
      <c r="BPQ106"/>
      <c r="BPR106"/>
      <c r="BPS106"/>
      <c r="BPT106"/>
      <c r="BPU106"/>
      <c r="BPV106"/>
      <c r="BPW106"/>
      <c r="BPX106"/>
      <c r="BPY106"/>
      <c r="BPZ106"/>
      <c r="BQA106"/>
      <c r="BQB106"/>
      <c r="BQC106"/>
      <c r="BQD106"/>
      <c r="BQE106"/>
      <c r="BQF106"/>
      <c r="BQG106"/>
      <c r="BQH106"/>
      <c r="BQI106"/>
      <c r="BQJ106"/>
      <c r="BQK106"/>
      <c r="BQL106"/>
      <c r="BQM106"/>
      <c r="BQN106"/>
      <c r="BQO106"/>
      <c r="BQP106"/>
      <c r="BQQ106"/>
      <c r="BQR106"/>
      <c r="BQS106"/>
      <c r="BQT106"/>
      <c r="BQU106"/>
      <c r="BQV106"/>
      <c r="BQW106"/>
      <c r="BQX106"/>
      <c r="BQY106"/>
      <c r="BQZ106"/>
      <c r="BRA106"/>
      <c r="BRB106"/>
      <c r="BRC106"/>
      <c r="BRD106"/>
      <c r="BRE106"/>
      <c r="BRF106"/>
      <c r="BRG106"/>
      <c r="BRH106"/>
      <c r="BRI106"/>
      <c r="BRJ106"/>
      <c r="BRK106"/>
      <c r="BRL106"/>
      <c r="BRM106"/>
      <c r="BRN106"/>
      <c r="BRO106"/>
      <c r="BRP106"/>
      <c r="BRQ106"/>
      <c r="BRR106"/>
      <c r="BRS106"/>
      <c r="BRT106"/>
      <c r="BRU106"/>
      <c r="BRV106"/>
      <c r="BRW106"/>
      <c r="BRX106"/>
      <c r="BRY106"/>
      <c r="BRZ106"/>
      <c r="BSA106"/>
      <c r="BSB106"/>
      <c r="BSC106"/>
      <c r="BSD106"/>
      <c r="BSE106"/>
      <c r="BSF106"/>
      <c r="BSG106"/>
      <c r="BSH106"/>
      <c r="BSI106"/>
      <c r="BSJ106"/>
      <c r="BSK106"/>
      <c r="BSL106"/>
      <c r="BSM106"/>
      <c r="BSN106"/>
      <c r="BSO106"/>
      <c r="BSP106"/>
      <c r="BSQ106"/>
      <c r="BSR106"/>
      <c r="BSS106"/>
      <c r="BST106"/>
      <c r="BSU106"/>
      <c r="BSV106"/>
      <c r="BSW106"/>
      <c r="BSX106"/>
      <c r="BSY106"/>
      <c r="BSZ106"/>
      <c r="BTA106"/>
      <c r="BTB106"/>
      <c r="BTC106"/>
      <c r="BTD106"/>
      <c r="BTE106"/>
      <c r="BTF106"/>
      <c r="BTG106"/>
      <c r="BTH106"/>
      <c r="BTI106"/>
      <c r="BTJ106"/>
      <c r="BTK106"/>
      <c r="BTL106"/>
      <c r="BTM106"/>
      <c r="BTN106"/>
      <c r="BTO106"/>
      <c r="BTP106"/>
      <c r="BTQ106"/>
      <c r="BTR106"/>
      <c r="BTS106"/>
      <c r="BTT106"/>
      <c r="BTU106"/>
      <c r="BTV106"/>
      <c r="BTW106"/>
      <c r="BTX106"/>
      <c r="BTY106"/>
      <c r="BTZ106"/>
      <c r="BUA106"/>
      <c r="BUB106"/>
      <c r="BUC106"/>
      <c r="BUD106"/>
      <c r="BUE106"/>
      <c r="BUF106"/>
      <c r="BUG106"/>
      <c r="BUH106"/>
      <c r="BUI106"/>
      <c r="BUJ106"/>
      <c r="BUK106"/>
      <c r="BUL106"/>
      <c r="BUM106"/>
      <c r="BUN106"/>
      <c r="BUO106"/>
      <c r="BUP106"/>
      <c r="BUQ106"/>
      <c r="BUR106"/>
      <c r="BUS106"/>
      <c r="BUT106"/>
      <c r="BUU106"/>
      <c r="BUV106"/>
      <c r="BUW106"/>
      <c r="BUX106"/>
      <c r="BUY106"/>
      <c r="BUZ106"/>
      <c r="BVA106"/>
      <c r="BVB106"/>
      <c r="BVC106"/>
      <c r="BVD106"/>
      <c r="BVE106"/>
      <c r="BVF106"/>
      <c r="BVG106"/>
      <c r="BVH106"/>
      <c r="BVI106"/>
      <c r="BVJ106"/>
      <c r="BVK106"/>
      <c r="BVL106"/>
      <c r="BVM106"/>
      <c r="BVN106"/>
      <c r="BVO106"/>
      <c r="BVP106"/>
      <c r="BVQ106"/>
      <c r="BVR106"/>
      <c r="BVS106"/>
      <c r="BVT106"/>
      <c r="BVU106"/>
      <c r="BVV106"/>
      <c r="BVW106"/>
      <c r="BVX106"/>
      <c r="BVY106"/>
      <c r="BVZ106"/>
      <c r="BWA106"/>
      <c r="BWB106"/>
      <c r="BWC106"/>
      <c r="BWD106"/>
      <c r="BWE106"/>
      <c r="BWF106"/>
      <c r="BWG106"/>
      <c r="BWH106"/>
      <c r="BWI106"/>
      <c r="BWJ106"/>
      <c r="BWK106"/>
      <c r="BWL106"/>
      <c r="BWM106"/>
      <c r="BWN106"/>
      <c r="BWO106"/>
      <c r="BWP106"/>
      <c r="BWQ106"/>
      <c r="BWR106"/>
      <c r="BWS106"/>
      <c r="BWT106"/>
      <c r="BWU106"/>
      <c r="BWV106"/>
      <c r="BWW106"/>
      <c r="BWX106"/>
      <c r="BWY106"/>
      <c r="BWZ106"/>
      <c r="BXA106"/>
      <c r="BXB106"/>
      <c r="BXC106"/>
      <c r="BXD106"/>
      <c r="BXE106"/>
    </row>
    <row r="107" spans="1:1981" s="4" customFormat="1" x14ac:dyDescent="0.25">
      <c r="A107"/>
      <c r="B107" s="220" t="s">
        <v>242</v>
      </c>
      <c r="C107" s="125" t="s">
        <v>243</v>
      </c>
      <c r="D107" s="126">
        <f>-(D100*0.69*0.88)*0.395/0.54/0.879</f>
        <v>-176.85374794589808</v>
      </c>
      <c r="E107" s="20" t="s">
        <v>34</v>
      </c>
      <c r="F107" s="91" t="s">
        <v>244</v>
      </c>
      <c r="G107" s="46" t="s">
        <v>13</v>
      </c>
      <c r="H107" s="46" t="s">
        <v>37</v>
      </c>
      <c r="I107" s="46" t="s">
        <v>37</v>
      </c>
      <c r="J107" s="54" t="s">
        <v>245</v>
      </c>
      <c r="L107" s="43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  <c r="AMM107"/>
      <c r="AMN107"/>
      <c r="AMO107"/>
      <c r="AMP107"/>
      <c r="AMQ107"/>
      <c r="AMR107"/>
      <c r="AMS107"/>
      <c r="AMT107"/>
      <c r="AMU107"/>
      <c r="AMV107"/>
      <c r="AMW107"/>
      <c r="AMX107"/>
      <c r="AMY107"/>
      <c r="AMZ107"/>
      <c r="ANA107"/>
      <c r="ANB107"/>
      <c r="ANC107"/>
      <c r="AND107"/>
      <c r="ANE107"/>
      <c r="ANF107"/>
      <c r="ANG107"/>
      <c r="ANH107"/>
      <c r="ANI107"/>
      <c r="ANJ107"/>
      <c r="ANK107"/>
      <c r="ANL107"/>
      <c r="ANM107"/>
      <c r="ANN107"/>
      <c r="ANO107"/>
      <c r="ANP107"/>
      <c r="ANQ107"/>
      <c r="ANR107"/>
      <c r="ANS107"/>
      <c r="ANT107"/>
      <c r="ANU107"/>
      <c r="ANV107"/>
      <c r="ANW107"/>
      <c r="ANX107"/>
      <c r="ANY107"/>
      <c r="ANZ107"/>
      <c r="AOA107"/>
      <c r="AOB107"/>
      <c r="AOC107"/>
      <c r="AOD107"/>
      <c r="AOE107"/>
      <c r="AOF107"/>
      <c r="AOG107"/>
      <c r="AOH107"/>
      <c r="AOI107"/>
      <c r="AOJ107"/>
      <c r="AOK107"/>
      <c r="AOL107"/>
      <c r="AOM107"/>
      <c r="AON107"/>
      <c r="AOO107"/>
      <c r="AOP107"/>
      <c r="AOQ107"/>
      <c r="AOR107"/>
      <c r="AOS107"/>
      <c r="AOT107"/>
      <c r="AOU107"/>
      <c r="AOV107"/>
      <c r="AOW107"/>
      <c r="AOX107"/>
      <c r="AOY107"/>
      <c r="AOZ107"/>
      <c r="APA107"/>
      <c r="APB107"/>
      <c r="APC107"/>
      <c r="APD107"/>
      <c r="APE107"/>
      <c r="APF107"/>
      <c r="APG107"/>
      <c r="APH107"/>
      <c r="API107"/>
      <c r="APJ107"/>
      <c r="APK107"/>
      <c r="APL107"/>
      <c r="APM107"/>
      <c r="APN107"/>
      <c r="APO107"/>
      <c r="APP107"/>
      <c r="APQ107"/>
      <c r="APR107"/>
      <c r="APS107"/>
      <c r="APT107"/>
      <c r="APU107"/>
      <c r="APV107"/>
      <c r="APW107"/>
      <c r="APX107"/>
      <c r="APY107"/>
      <c r="APZ107"/>
      <c r="AQA107"/>
      <c r="AQB107"/>
      <c r="AQC107"/>
      <c r="AQD107"/>
      <c r="AQE107"/>
      <c r="AQF107"/>
      <c r="AQG107"/>
      <c r="AQH107"/>
      <c r="AQI107"/>
      <c r="AQJ107"/>
      <c r="AQK107"/>
      <c r="AQL107"/>
      <c r="AQM107"/>
      <c r="AQN107"/>
      <c r="AQO107"/>
      <c r="AQP107"/>
      <c r="AQQ107"/>
      <c r="AQR107"/>
      <c r="AQS107"/>
      <c r="AQT107"/>
      <c r="AQU107"/>
      <c r="AQV107"/>
      <c r="AQW107"/>
      <c r="AQX107"/>
      <c r="AQY107"/>
      <c r="AQZ107"/>
      <c r="ARA107"/>
      <c r="ARB107"/>
      <c r="ARC107"/>
      <c r="ARD107"/>
      <c r="ARE107"/>
      <c r="ARF107"/>
      <c r="ARG107"/>
      <c r="ARH107"/>
      <c r="ARI107"/>
      <c r="ARJ107"/>
      <c r="ARK107"/>
      <c r="ARL107"/>
      <c r="ARM107"/>
      <c r="ARN107"/>
      <c r="ARO107"/>
      <c r="ARP107"/>
      <c r="ARQ107"/>
      <c r="ARR107"/>
      <c r="ARS107"/>
      <c r="ART107"/>
      <c r="ARU107"/>
      <c r="ARV107"/>
      <c r="ARW107"/>
      <c r="ARX107"/>
      <c r="ARY107"/>
      <c r="ARZ107"/>
      <c r="ASA107"/>
      <c r="ASB107"/>
      <c r="ASC107"/>
      <c r="ASD107"/>
      <c r="ASE107"/>
      <c r="ASF107"/>
      <c r="ASG107"/>
      <c r="ASH107"/>
      <c r="ASI107"/>
      <c r="ASJ107"/>
      <c r="ASK107"/>
      <c r="ASL107"/>
      <c r="ASM107"/>
      <c r="ASN107"/>
      <c r="ASO107"/>
      <c r="ASP107"/>
      <c r="ASQ107"/>
      <c r="ASR107"/>
      <c r="ASS107"/>
      <c r="AST107"/>
      <c r="ASU107"/>
      <c r="ASV107"/>
      <c r="ASW107"/>
      <c r="ASX107"/>
      <c r="ASY107"/>
      <c r="ASZ107"/>
      <c r="ATA107"/>
      <c r="ATB107"/>
      <c r="ATC107"/>
      <c r="ATD107"/>
      <c r="ATE107"/>
      <c r="ATF107"/>
      <c r="ATG107"/>
      <c r="ATH107"/>
      <c r="ATI107"/>
      <c r="ATJ107"/>
      <c r="ATK107"/>
      <c r="ATL107"/>
      <c r="ATM107"/>
      <c r="ATN107"/>
      <c r="ATO107"/>
      <c r="ATP107"/>
      <c r="ATQ107"/>
      <c r="ATR107"/>
      <c r="ATS107"/>
      <c r="ATT107"/>
      <c r="ATU107"/>
      <c r="ATV107"/>
      <c r="ATW107"/>
      <c r="ATX107"/>
      <c r="ATY107"/>
      <c r="ATZ107"/>
      <c r="AUA107"/>
      <c r="AUB107"/>
      <c r="AUC107"/>
      <c r="AUD107"/>
      <c r="AUE107"/>
      <c r="AUF107"/>
      <c r="AUG107"/>
      <c r="AUH107"/>
      <c r="AUI107"/>
      <c r="AUJ107"/>
      <c r="AUK107"/>
      <c r="AUL107"/>
      <c r="AUM107"/>
      <c r="AUN107"/>
      <c r="AUO107"/>
      <c r="AUP107"/>
      <c r="AUQ107"/>
      <c r="AUR107"/>
      <c r="AUS107"/>
      <c r="AUT107"/>
      <c r="AUU107"/>
      <c r="AUV107"/>
      <c r="AUW107"/>
      <c r="AUX107"/>
      <c r="AUY107"/>
      <c r="AUZ107"/>
      <c r="AVA107"/>
      <c r="AVB107"/>
      <c r="AVC107"/>
      <c r="AVD107"/>
      <c r="AVE107"/>
      <c r="AVF107"/>
      <c r="AVG107"/>
      <c r="AVH107"/>
      <c r="AVI107"/>
      <c r="AVJ107"/>
      <c r="AVK107"/>
      <c r="AVL107"/>
      <c r="AVM107"/>
      <c r="AVN107"/>
      <c r="AVO107"/>
      <c r="AVP107"/>
      <c r="AVQ107"/>
      <c r="AVR107"/>
      <c r="AVS107"/>
      <c r="AVT107"/>
      <c r="AVU107"/>
      <c r="AVV107"/>
      <c r="AVW107"/>
      <c r="AVX107"/>
      <c r="AVY107"/>
      <c r="AVZ107"/>
      <c r="AWA107"/>
      <c r="AWB107"/>
      <c r="AWC107"/>
      <c r="AWD107"/>
      <c r="AWE107"/>
      <c r="AWF107"/>
      <c r="AWG107"/>
      <c r="AWH107"/>
      <c r="AWI107"/>
      <c r="AWJ107"/>
      <c r="AWK107"/>
      <c r="AWL107"/>
      <c r="AWM107"/>
      <c r="AWN107"/>
      <c r="AWO107"/>
      <c r="AWP107"/>
      <c r="AWQ107"/>
      <c r="AWR107"/>
      <c r="AWS107"/>
      <c r="AWT107"/>
      <c r="AWU107"/>
      <c r="AWV107"/>
      <c r="AWW107"/>
      <c r="AWX107"/>
      <c r="AWY107"/>
      <c r="AWZ107"/>
      <c r="AXA107"/>
      <c r="AXB107"/>
      <c r="AXC107"/>
      <c r="AXD107"/>
      <c r="AXE107"/>
      <c r="AXF107"/>
      <c r="AXG107"/>
      <c r="AXH107"/>
      <c r="AXI107"/>
      <c r="AXJ107"/>
      <c r="AXK107"/>
      <c r="AXL107"/>
      <c r="AXM107"/>
      <c r="AXN107"/>
      <c r="AXO107"/>
      <c r="AXP107"/>
      <c r="AXQ107"/>
      <c r="AXR107"/>
      <c r="AXS107"/>
      <c r="AXT107"/>
      <c r="AXU107"/>
      <c r="AXV107"/>
      <c r="AXW107"/>
      <c r="AXX107"/>
      <c r="AXY107"/>
      <c r="AXZ107"/>
      <c r="AYA107"/>
      <c r="AYB107"/>
      <c r="AYC107"/>
      <c r="AYD107"/>
      <c r="AYE107"/>
      <c r="AYF107"/>
      <c r="AYG107"/>
      <c r="AYH107"/>
      <c r="AYI107"/>
      <c r="AYJ107"/>
      <c r="AYK107"/>
      <c r="AYL107"/>
      <c r="AYM107"/>
      <c r="AYN107"/>
      <c r="AYO107"/>
      <c r="AYP107"/>
      <c r="AYQ107"/>
      <c r="AYR107"/>
      <c r="AYS107"/>
      <c r="AYT107"/>
      <c r="AYU107"/>
      <c r="AYV107"/>
      <c r="AYW107"/>
      <c r="AYX107"/>
      <c r="AYY107"/>
      <c r="AYZ107"/>
      <c r="AZA107"/>
      <c r="AZB107"/>
      <c r="AZC107"/>
      <c r="AZD107"/>
      <c r="AZE107"/>
      <c r="AZF107"/>
      <c r="AZG107"/>
      <c r="AZH107"/>
      <c r="AZI107"/>
      <c r="AZJ107"/>
      <c r="AZK107"/>
      <c r="AZL107"/>
      <c r="AZM107"/>
      <c r="AZN107"/>
      <c r="AZO107"/>
      <c r="AZP107"/>
      <c r="AZQ107"/>
      <c r="AZR107"/>
      <c r="AZS107"/>
      <c r="AZT107"/>
      <c r="AZU107"/>
      <c r="AZV107"/>
      <c r="AZW107"/>
      <c r="AZX107"/>
      <c r="AZY107"/>
      <c r="AZZ107"/>
      <c r="BAA107"/>
      <c r="BAB107"/>
      <c r="BAC107"/>
      <c r="BAD107"/>
      <c r="BAE107"/>
      <c r="BAF107"/>
      <c r="BAG107"/>
      <c r="BAH107"/>
      <c r="BAI107"/>
      <c r="BAJ107"/>
      <c r="BAK107"/>
      <c r="BAL107"/>
      <c r="BAM107"/>
      <c r="BAN107"/>
      <c r="BAO107"/>
      <c r="BAP107"/>
      <c r="BAQ107"/>
      <c r="BAR107"/>
      <c r="BAS107"/>
      <c r="BAT107"/>
      <c r="BAU107"/>
      <c r="BAV107"/>
      <c r="BAW107"/>
      <c r="BAX107"/>
      <c r="BAY107"/>
      <c r="BAZ107"/>
      <c r="BBA107"/>
      <c r="BBB107"/>
      <c r="BBC107"/>
      <c r="BBD107"/>
      <c r="BBE107"/>
      <c r="BBF107"/>
      <c r="BBG107"/>
      <c r="BBH107"/>
      <c r="BBI107"/>
      <c r="BBJ107"/>
      <c r="BBK107"/>
      <c r="BBL107"/>
      <c r="BBM107"/>
      <c r="BBN107"/>
      <c r="BBO107"/>
      <c r="BBP107"/>
      <c r="BBQ107"/>
      <c r="BBR107"/>
      <c r="BBS107"/>
      <c r="BBT107"/>
      <c r="BBU107"/>
      <c r="BBV107"/>
      <c r="BBW107"/>
      <c r="BBX107"/>
      <c r="BBY107"/>
      <c r="BBZ107"/>
      <c r="BCA107"/>
      <c r="BCB107"/>
      <c r="BCC107"/>
      <c r="BCD107"/>
      <c r="BCE107"/>
      <c r="BCF107"/>
      <c r="BCG107"/>
      <c r="BCH107"/>
      <c r="BCI107"/>
      <c r="BCJ107"/>
      <c r="BCK107"/>
      <c r="BCL107"/>
      <c r="BCM107"/>
      <c r="BCN107"/>
      <c r="BCO107"/>
      <c r="BCP107"/>
      <c r="BCQ107"/>
      <c r="BCR107"/>
      <c r="BCS107"/>
      <c r="BCT107"/>
      <c r="BCU107"/>
      <c r="BCV107"/>
      <c r="BCW107"/>
      <c r="BCX107"/>
      <c r="BCY107"/>
      <c r="BCZ107"/>
      <c r="BDA107"/>
      <c r="BDB107"/>
      <c r="BDC107"/>
      <c r="BDD107"/>
      <c r="BDE107"/>
      <c r="BDF107"/>
      <c r="BDG107"/>
      <c r="BDH107"/>
      <c r="BDI107"/>
      <c r="BDJ107"/>
      <c r="BDK107"/>
      <c r="BDL107"/>
      <c r="BDM107"/>
      <c r="BDN107"/>
      <c r="BDO107"/>
      <c r="BDP107"/>
      <c r="BDQ107"/>
      <c r="BDR107"/>
      <c r="BDS107"/>
      <c r="BDT107"/>
      <c r="BDU107"/>
      <c r="BDV107"/>
      <c r="BDW107"/>
      <c r="BDX107"/>
      <c r="BDY107"/>
      <c r="BDZ107"/>
      <c r="BEA107"/>
      <c r="BEB107"/>
      <c r="BEC107"/>
      <c r="BED107"/>
      <c r="BEE107"/>
      <c r="BEF107"/>
      <c r="BEG107"/>
      <c r="BEH107"/>
      <c r="BEI107"/>
      <c r="BEJ107"/>
      <c r="BEK107"/>
      <c r="BEL107"/>
      <c r="BEM107"/>
      <c r="BEN107"/>
      <c r="BEO107"/>
      <c r="BEP107"/>
      <c r="BEQ107"/>
      <c r="BER107"/>
      <c r="BES107"/>
      <c r="BET107"/>
      <c r="BEU107"/>
      <c r="BEV107"/>
      <c r="BEW107"/>
      <c r="BEX107"/>
      <c r="BEY107"/>
      <c r="BEZ107"/>
      <c r="BFA107"/>
      <c r="BFB107"/>
      <c r="BFC107"/>
      <c r="BFD107"/>
      <c r="BFE107"/>
      <c r="BFF107"/>
      <c r="BFG107"/>
      <c r="BFH107"/>
      <c r="BFI107"/>
      <c r="BFJ107"/>
      <c r="BFK107"/>
      <c r="BFL107"/>
      <c r="BFM107"/>
      <c r="BFN107"/>
      <c r="BFO107"/>
      <c r="BFP107"/>
      <c r="BFQ107"/>
      <c r="BFR107"/>
      <c r="BFS107"/>
      <c r="BFT107"/>
      <c r="BFU107"/>
      <c r="BFV107"/>
      <c r="BFW107"/>
      <c r="BFX107"/>
      <c r="BFY107"/>
      <c r="BFZ107"/>
      <c r="BGA107"/>
      <c r="BGB107"/>
      <c r="BGC107"/>
      <c r="BGD107"/>
      <c r="BGE107"/>
      <c r="BGF107"/>
      <c r="BGG107"/>
      <c r="BGH107"/>
      <c r="BGI107"/>
      <c r="BGJ107"/>
      <c r="BGK107"/>
      <c r="BGL107"/>
      <c r="BGM107"/>
      <c r="BGN107"/>
      <c r="BGO107"/>
      <c r="BGP107"/>
      <c r="BGQ107"/>
      <c r="BGR107"/>
      <c r="BGS107"/>
      <c r="BGT107"/>
      <c r="BGU107"/>
      <c r="BGV107"/>
      <c r="BGW107"/>
      <c r="BGX107"/>
      <c r="BGY107"/>
      <c r="BGZ107"/>
      <c r="BHA107"/>
      <c r="BHB107"/>
      <c r="BHC107"/>
      <c r="BHD107"/>
      <c r="BHE107"/>
      <c r="BHF107"/>
      <c r="BHG107"/>
      <c r="BHH107"/>
      <c r="BHI107"/>
      <c r="BHJ107"/>
      <c r="BHK107"/>
      <c r="BHL107"/>
      <c r="BHM107"/>
      <c r="BHN107"/>
      <c r="BHO107"/>
      <c r="BHP107"/>
      <c r="BHQ107"/>
      <c r="BHR107"/>
      <c r="BHS107"/>
      <c r="BHT107"/>
      <c r="BHU107"/>
      <c r="BHV107"/>
      <c r="BHW107"/>
      <c r="BHX107"/>
      <c r="BHY107"/>
      <c r="BHZ107"/>
      <c r="BIA107"/>
      <c r="BIB107"/>
      <c r="BIC107"/>
      <c r="BID107"/>
      <c r="BIE107"/>
      <c r="BIF107"/>
      <c r="BIG107"/>
      <c r="BIH107"/>
      <c r="BII107"/>
      <c r="BIJ107"/>
      <c r="BIK107"/>
      <c r="BIL107"/>
      <c r="BIM107"/>
      <c r="BIN107"/>
      <c r="BIO107"/>
      <c r="BIP107"/>
      <c r="BIQ107"/>
      <c r="BIR107"/>
      <c r="BIS107"/>
      <c r="BIT107"/>
      <c r="BIU107"/>
      <c r="BIV107"/>
      <c r="BIW107"/>
      <c r="BIX107"/>
      <c r="BIY107"/>
      <c r="BIZ107"/>
      <c r="BJA107"/>
      <c r="BJB107"/>
      <c r="BJC107"/>
      <c r="BJD107"/>
      <c r="BJE107"/>
      <c r="BJF107"/>
      <c r="BJG107"/>
      <c r="BJH107"/>
      <c r="BJI107"/>
      <c r="BJJ107"/>
      <c r="BJK107"/>
      <c r="BJL107"/>
      <c r="BJM107"/>
      <c r="BJN107"/>
      <c r="BJO107"/>
      <c r="BJP107"/>
      <c r="BJQ107"/>
      <c r="BJR107"/>
      <c r="BJS107"/>
      <c r="BJT107"/>
      <c r="BJU107"/>
      <c r="BJV107"/>
      <c r="BJW107"/>
      <c r="BJX107"/>
      <c r="BJY107"/>
      <c r="BJZ107"/>
      <c r="BKA107"/>
      <c r="BKB107"/>
      <c r="BKC107"/>
      <c r="BKD107"/>
      <c r="BKE107"/>
      <c r="BKF107"/>
      <c r="BKG107"/>
      <c r="BKH107"/>
      <c r="BKI107"/>
      <c r="BKJ107"/>
      <c r="BKK107"/>
      <c r="BKL107"/>
      <c r="BKM107"/>
      <c r="BKN107"/>
      <c r="BKO107"/>
      <c r="BKP107"/>
      <c r="BKQ107"/>
      <c r="BKR107"/>
      <c r="BKS107"/>
      <c r="BKT107"/>
      <c r="BKU107"/>
      <c r="BKV107"/>
      <c r="BKW107"/>
      <c r="BKX107"/>
      <c r="BKY107"/>
      <c r="BKZ107"/>
      <c r="BLA107"/>
      <c r="BLB107"/>
      <c r="BLC107"/>
      <c r="BLD107"/>
      <c r="BLE107"/>
      <c r="BLF107"/>
      <c r="BLG107"/>
      <c r="BLH107"/>
      <c r="BLI107"/>
      <c r="BLJ107"/>
      <c r="BLK107"/>
      <c r="BLL107"/>
      <c r="BLM107"/>
      <c r="BLN107"/>
      <c r="BLO107"/>
      <c r="BLP107"/>
      <c r="BLQ107"/>
      <c r="BLR107"/>
      <c r="BLS107"/>
      <c r="BLT107"/>
      <c r="BLU107"/>
      <c r="BLV107"/>
      <c r="BLW107"/>
      <c r="BLX107"/>
      <c r="BLY107"/>
      <c r="BLZ107"/>
      <c r="BMA107"/>
      <c r="BMB107"/>
      <c r="BMC107"/>
      <c r="BMD107"/>
      <c r="BME107"/>
      <c r="BMF107"/>
      <c r="BMG107"/>
      <c r="BMH107"/>
      <c r="BMI107"/>
      <c r="BMJ107"/>
      <c r="BMK107"/>
      <c r="BML107"/>
      <c r="BMM107"/>
      <c r="BMN107"/>
      <c r="BMO107"/>
      <c r="BMP107"/>
      <c r="BMQ107"/>
      <c r="BMR107"/>
      <c r="BMS107"/>
      <c r="BMT107"/>
      <c r="BMU107"/>
      <c r="BMV107"/>
      <c r="BMW107"/>
      <c r="BMX107"/>
      <c r="BMY107"/>
      <c r="BMZ107"/>
      <c r="BNA107"/>
      <c r="BNB107"/>
      <c r="BNC107"/>
      <c r="BND107"/>
      <c r="BNE107"/>
      <c r="BNF107"/>
      <c r="BNG107"/>
      <c r="BNH107"/>
      <c r="BNI107"/>
      <c r="BNJ107"/>
      <c r="BNK107"/>
      <c r="BNL107"/>
      <c r="BNM107"/>
      <c r="BNN107"/>
      <c r="BNO107"/>
      <c r="BNP107"/>
      <c r="BNQ107"/>
      <c r="BNR107"/>
      <c r="BNS107"/>
      <c r="BNT107"/>
      <c r="BNU107"/>
      <c r="BNV107"/>
      <c r="BNW107"/>
      <c r="BNX107"/>
      <c r="BNY107"/>
      <c r="BNZ107"/>
      <c r="BOA107"/>
      <c r="BOB107"/>
      <c r="BOC107"/>
      <c r="BOD107"/>
      <c r="BOE107"/>
      <c r="BOF107"/>
      <c r="BOG107"/>
      <c r="BOH107"/>
      <c r="BOI107"/>
      <c r="BOJ107"/>
      <c r="BOK107"/>
      <c r="BOL107"/>
      <c r="BOM107"/>
      <c r="BON107"/>
      <c r="BOO107"/>
      <c r="BOP107"/>
      <c r="BOQ107"/>
      <c r="BOR107"/>
      <c r="BOS107"/>
      <c r="BOT107"/>
      <c r="BOU107"/>
      <c r="BOV107"/>
      <c r="BOW107"/>
      <c r="BOX107"/>
      <c r="BOY107"/>
      <c r="BOZ107"/>
      <c r="BPA107"/>
      <c r="BPB107"/>
      <c r="BPC107"/>
      <c r="BPD107"/>
      <c r="BPE107"/>
      <c r="BPF107"/>
      <c r="BPG107"/>
      <c r="BPH107"/>
      <c r="BPI107"/>
      <c r="BPJ107"/>
      <c r="BPK107"/>
      <c r="BPL107"/>
      <c r="BPM107"/>
      <c r="BPN107"/>
      <c r="BPO107"/>
      <c r="BPP107"/>
      <c r="BPQ107"/>
      <c r="BPR107"/>
      <c r="BPS107"/>
      <c r="BPT107"/>
      <c r="BPU107"/>
      <c r="BPV107"/>
      <c r="BPW107"/>
      <c r="BPX107"/>
      <c r="BPY107"/>
      <c r="BPZ107"/>
      <c r="BQA107"/>
      <c r="BQB107"/>
      <c r="BQC107"/>
      <c r="BQD107"/>
      <c r="BQE107"/>
      <c r="BQF107"/>
      <c r="BQG107"/>
      <c r="BQH107"/>
      <c r="BQI107"/>
      <c r="BQJ107"/>
      <c r="BQK107"/>
      <c r="BQL107"/>
      <c r="BQM107"/>
      <c r="BQN107"/>
      <c r="BQO107"/>
      <c r="BQP107"/>
      <c r="BQQ107"/>
      <c r="BQR107"/>
      <c r="BQS107"/>
      <c r="BQT107"/>
      <c r="BQU107"/>
      <c r="BQV107"/>
      <c r="BQW107"/>
      <c r="BQX107"/>
      <c r="BQY107"/>
      <c r="BQZ107"/>
      <c r="BRA107"/>
      <c r="BRB107"/>
      <c r="BRC107"/>
      <c r="BRD107"/>
      <c r="BRE107"/>
      <c r="BRF107"/>
      <c r="BRG107"/>
      <c r="BRH107"/>
      <c r="BRI107"/>
      <c r="BRJ107"/>
      <c r="BRK107"/>
      <c r="BRL107"/>
      <c r="BRM107"/>
      <c r="BRN107"/>
      <c r="BRO107"/>
      <c r="BRP107"/>
      <c r="BRQ107"/>
      <c r="BRR107"/>
      <c r="BRS107"/>
      <c r="BRT107"/>
      <c r="BRU107"/>
      <c r="BRV107"/>
      <c r="BRW107"/>
      <c r="BRX107"/>
      <c r="BRY107"/>
      <c r="BRZ107"/>
      <c r="BSA107"/>
      <c r="BSB107"/>
      <c r="BSC107"/>
      <c r="BSD107"/>
      <c r="BSE107"/>
      <c r="BSF107"/>
      <c r="BSG107"/>
      <c r="BSH107"/>
      <c r="BSI107"/>
      <c r="BSJ107"/>
      <c r="BSK107"/>
      <c r="BSL107"/>
      <c r="BSM107"/>
      <c r="BSN107"/>
      <c r="BSO107"/>
      <c r="BSP107"/>
      <c r="BSQ107"/>
      <c r="BSR107"/>
      <c r="BSS107"/>
      <c r="BST107"/>
      <c r="BSU107"/>
      <c r="BSV107"/>
      <c r="BSW107"/>
      <c r="BSX107"/>
      <c r="BSY107"/>
      <c r="BSZ107"/>
      <c r="BTA107"/>
      <c r="BTB107"/>
      <c r="BTC107"/>
      <c r="BTD107"/>
      <c r="BTE107"/>
      <c r="BTF107"/>
      <c r="BTG107"/>
      <c r="BTH107"/>
      <c r="BTI107"/>
      <c r="BTJ107"/>
      <c r="BTK107"/>
      <c r="BTL107"/>
      <c r="BTM107"/>
      <c r="BTN107"/>
      <c r="BTO107"/>
      <c r="BTP107"/>
      <c r="BTQ107"/>
      <c r="BTR107"/>
      <c r="BTS107"/>
      <c r="BTT107"/>
      <c r="BTU107"/>
      <c r="BTV107"/>
      <c r="BTW107"/>
      <c r="BTX107"/>
      <c r="BTY107"/>
      <c r="BTZ107"/>
      <c r="BUA107"/>
      <c r="BUB107"/>
      <c r="BUC107"/>
      <c r="BUD107"/>
      <c r="BUE107"/>
      <c r="BUF107"/>
      <c r="BUG107"/>
      <c r="BUH107"/>
      <c r="BUI107"/>
      <c r="BUJ107"/>
      <c r="BUK107"/>
      <c r="BUL107"/>
      <c r="BUM107"/>
      <c r="BUN107"/>
      <c r="BUO107"/>
      <c r="BUP107"/>
      <c r="BUQ107"/>
      <c r="BUR107"/>
      <c r="BUS107"/>
      <c r="BUT107"/>
      <c r="BUU107"/>
      <c r="BUV107"/>
      <c r="BUW107"/>
      <c r="BUX107"/>
      <c r="BUY107"/>
      <c r="BUZ107"/>
      <c r="BVA107"/>
      <c r="BVB107"/>
      <c r="BVC107"/>
      <c r="BVD107"/>
      <c r="BVE107"/>
      <c r="BVF107"/>
      <c r="BVG107"/>
      <c r="BVH107"/>
      <c r="BVI107"/>
      <c r="BVJ107"/>
      <c r="BVK107"/>
      <c r="BVL107"/>
      <c r="BVM107"/>
      <c r="BVN107"/>
      <c r="BVO107"/>
      <c r="BVP107"/>
      <c r="BVQ107"/>
      <c r="BVR107"/>
      <c r="BVS107"/>
      <c r="BVT107"/>
      <c r="BVU107"/>
      <c r="BVV107"/>
      <c r="BVW107"/>
      <c r="BVX107"/>
      <c r="BVY107"/>
      <c r="BVZ107"/>
      <c r="BWA107"/>
      <c r="BWB107"/>
      <c r="BWC107"/>
      <c r="BWD107"/>
      <c r="BWE107"/>
      <c r="BWF107"/>
      <c r="BWG107"/>
      <c r="BWH107"/>
      <c r="BWI107"/>
      <c r="BWJ107"/>
      <c r="BWK107"/>
      <c r="BWL107"/>
      <c r="BWM107"/>
      <c r="BWN107"/>
      <c r="BWO107"/>
      <c r="BWP107"/>
      <c r="BWQ107"/>
      <c r="BWR107"/>
      <c r="BWS107"/>
      <c r="BWT107"/>
      <c r="BWU107"/>
      <c r="BWV107"/>
      <c r="BWW107"/>
      <c r="BWX107"/>
      <c r="BWY107"/>
      <c r="BWZ107"/>
      <c r="BXA107"/>
      <c r="BXB107"/>
      <c r="BXC107"/>
      <c r="BXD107"/>
      <c r="BXE107"/>
    </row>
    <row r="108" spans="1:1981" s="4" customFormat="1" x14ac:dyDescent="0.25">
      <c r="A108"/>
      <c r="B108" s="226"/>
      <c r="C108" s="127" t="s">
        <v>246</v>
      </c>
      <c r="D108" s="128">
        <f>-(D100*0.69*0.88)*0.519/0.856/0.863</f>
        <v>-149.30783725539033</v>
      </c>
      <c r="E108" s="26" t="s">
        <v>34</v>
      </c>
      <c r="F108" s="129" t="s">
        <v>247</v>
      </c>
      <c r="G108" s="50" t="s">
        <v>13</v>
      </c>
      <c r="H108" s="50" t="s">
        <v>37</v>
      </c>
      <c r="I108" s="50" t="s">
        <v>37</v>
      </c>
      <c r="J108" s="56" t="s">
        <v>248</v>
      </c>
      <c r="L108" s="43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  <c r="AMM108"/>
      <c r="AMN108"/>
      <c r="AMO108"/>
      <c r="AMP108"/>
      <c r="AMQ108"/>
      <c r="AMR108"/>
      <c r="AMS108"/>
      <c r="AMT108"/>
      <c r="AMU108"/>
      <c r="AMV108"/>
      <c r="AMW108"/>
      <c r="AMX108"/>
      <c r="AMY108"/>
      <c r="AMZ108"/>
      <c r="ANA108"/>
      <c r="ANB108"/>
      <c r="ANC108"/>
      <c r="AND108"/>
      <c r="ANE108"/>
      <c r="ANF108"/>
      <c r="ANG108"/>
      <c r="ANH108"/>
      <c r="ANI108"/>
      <c r="ANJ108"/>
      <c r="ANK108"/>
      <c r="ANL108"/>
      <c r="ANM108"/>
      <c r="ANN108"/>
      <c r="ANO108"/>
      <c r="ANP108"/>
      <c r="ANQ108"/>
      <c r="ANR108"/>
      <c r="ANS108"/>
      <c r="ANT108"/>
      <c r="ANU108"/>
      <c r="ANV108"/>
      <c r="ANW108"/>
      <c r="ANX108"/>
      <c r="ANY108"/>
      <c r="ANZ108"/>
      <c r="AOA108"/>
      <c r="AOB108"/>
      <c r="AOC108"/>
      <c r="AOD108"/>
      <c r="AOE108"/>
      <c r="AOF108"/>
      <c r="AOG108"/>
      <c r="AOH108"/>
      <c r="AOI108"/>
      <c r="AOJ108"/>
      <c r="AOK108"/>
      <c r="AOL108"/>
      <c r="AOM108"/>
      <c r="AON108"/>
      <c r="AOO108"/>
      <c r="AOP108"/>
      <c r="AOQ108"/>
      <c r="AOR108"/>
      <c r="AOS108"/>
      <c r="AOT108"/>
      <c r="AOU108"/>
      <c r="AOV108"/>
      <c r="AOW108"/>
      <c r="AOX108"/>
      <c r="AOY108"/>
      <c r="AOZ108"/>
      <c r="APA108"/>
      <c r="APB108"/>
      <c r="APC108"/>
      <c r="APD108"/>
      <c r="APE108"/>
      <c r="APF108"/>
      <c r="APG108"/>
      <c r="APH108"/>
      <c r="API108"/>
      <c r="APJ108"/>
      <c r="APK108"/>
      <c r="APL108"/>
      <c r="APM108"/>
      <c r="APN108"/>
      <c r="APO108"/>
      <c r="APP108"/>
      <c r="APQ108"/>
      <c r="APR108"/>
      <c r="APS108"/>
      <c r="APT108"/>
      <c r="APU108"/>
      <c r="APV108"/>
      <c r="APW108"/>
      <c r="APX108"/>
      <c r="APY108"/>
      <c r="APZ108"/>
      <c r="AQA108"/>
      <c r="AQB108"/>
      <c r="AQC108"/>
      <c r="AQD108"/>
      <c r="AQE108"/>
      <c r="AQF108"/>
      <c r="AQG108"/>
      <c r="AQH108"/>
      <c r="AQI108"/>
      <c r="AQJ108"/>
      <c r="AQK108"/>
      <c r="AQL108"/>
      <c r="AQM108"/>
      <c r="AQN108"/>
      <c r="AQO108"/>
      <c r="AQP108"/>
      <c r="AQQ108"/>
      <c r="AQR108"/>
      <c r="AQS108"/>
      <c r="AQT108"/>
      <c r="AQU108"/>
      <c r="AQV108"/>
      <c r="AQW108"/>
      <c r="AQX108"/>
      <c r="AQY108"/>
      <c r="AQZ108"/>
      <c r="ARA108"/>
      <c r="ARB108"/>
      <c r="ARC108"/>
      <c r="ARD108"/>
      <c r="ARE108"/>
      <c r="ARF108"/>
      <c r="ARG108"/>
      <c r="ARH108"/>
      <c r="ARI108"/>
      <c r="ARJ108"/>
      <c r="ARK108"/>
      <c r="ARL108"/>
      <c r="ARM108"/>
      <c r="ARN108"/>
      <c r="ARO108"/>
      <c r="ARP108"/>
      <c r="ARQ108"/>
      <c r="ARR108"/>
      <c r="ARS108"/>
      <c r="ART108"/>
      <c r="ARU108"/>
      <c r="ARV108"/>
      <c r="ARW108"/>
      <c r="ARX108"/>
      <c r="ARY108"/>
      <c r="ARZ108"/>
      <c r="ASA108"/>
      <c r="ASB108"/>
      <c r="ASC108"/>
      <c r="ASD108"/>
      <c r="ASE108"/>
      <c r="ASF108"/>
      <c r="ASG108"/>
      <c r="ASH108"/>
      <c r="ASI108"/>
      <c r="ASJ108"/>
      <c r="ASK108"/>
      <c r="ASL108"/>
      <c r="ASM108"/>
      <c r="ASN108"/>
      <c r="ASO108"/>
      <c r="ASP108"/>
      <c r="ASQ108"/>
      <c r="ASR108"/>
      <c r="ASS108"/>
      <c r="AST108"/>
      <c r="ASU108"/>
      <c r="ASV108"/>
      <c r="ASW108"/>
      <c r="ASX108"/>
      <c r="ASY108"/>
      <c r="ASZ108"/>
      <c r="ATA108"/>
      <c r="ATB108"/>
      <c r="ATC108"/>
      <c r="ATD108"/>
      <c r="ATE108"/>
      <c r="ATF108"/>
      <c r="ATG108"/>
      <c r="ATH108"/>
      <c r="ATI108"/>
      <c r="ATJ108"/>
      <c r="ATK108"/>
      <c r="ATL108"/>
      <c r="ATM108"/>
      <c r="ATN108"/>
      <c r="ATO108"/>
      <c r="ATP108"/>
      <c r="ATQ108"/>
      <c r="ATR108"/>
      <c r="ATS108"/>
      <c r="ATT108"/>
      <c r="ATU108"/>
      <c r="ATV108"/>
      <c r="ATW108"/>
      <c r="ATX108"/>
      <c r="ATY108"/>
      <c r="ATZ108"/>
      <c r="AUA108"/>
      <c r="AUB108"/>
      <c r="AUC108"/>
      <c r="AUD108"/>
      <c r="AUE108"/>
      <c r="AUF108"/>
      <c r="AUG108"/>
      <c r="AUH108"/>
      <c r="AUI108"/>
      <c r="AUJ108"/>
      <c r="AUK108"/>
      <c r="AUL108"/>
      <c r="AUM108"/>
      <c r="AUN108"/>
      <c r="AUO108"/>
      <c r="AUP108"/>
      <c r="AUQ108"/>
      <c r="AUR108"/>
      <c r="AUS108"/>
      <c r="AUT108"/>
      <c r="AUU108"/>
      <c r="AUV108"/>
      <c r="AUW108"/>
      <c r="AUX108"/>
      <c r="AUY108"/>
      <c r="AUZ108"/>
      <c r="AVA108"/>
      <c r="AVB108"/>
      <c r="AVC108"/>
      <c r="AVD108"/>
      <c r="AVE108"/>
      <c r="AVF108"/>
      <c r="AVG108"/>
      <c r="AVH108"/>
      <c r="AVI108"/>
      <c r="AVJ108"/>
      <c r="AVK108"/>
      <c r="AVL108"/>
      <c r="AVM108"/>
      <c r="AVN108"/>
      <c r="AVO108"/>
      <c r="AVP108"/>
      <c r="AVQ108"/>
      <c r="AVR108"/>
      <c r="AVS108"/>
      <c r="AVT108"/>
      <c r="AVU108"/>
      <c r="AVV108"/>
      <c r="AVW108"/>
      <c r="AVX108"/>
      <c r="AVY108"/>
      <c r="AVZ108"/>
      <c r="AWA108"/>
      <c r="AWB108"/>
      <c r="AWC108"/>
      <c r="AWD108"/>
      <c r="AWE108"/>
      <c r="AWF108"/>
      <c r="AWG108"/>
      <c r="AWH108"/>
      <c r="AWI108"/>
      <c r="AWJ108"/>
      <c r="AWK108"/>
      <c r="AWL108"/>
      <c r="AWM108"/>
      <c r="AWN108"/>
      <c r="AWO108"/>
      <c r="AWP108"/>
      <c r="AWQ108"/>
      <c r="AWR108"/>
      <c r="AWS108"/>
      <c r="AWT108"/>
      <c r="AWU108"/>
      <c r="AWV108"/>
      <c r="AWW108"/>
      <c r="AWX108"/>
      <c r="AWY108"/>
      <c r="AWZ108"/>
      <c r="AXA108"/>
      <c r="AXB108"/>
      <c r="AXC108"/>
      <c r="AXD108"/>
      <c r="AXE108"/>
      <c r="AXF108"/>
      <c r="AXG108"/>
      <c r="AXH108"/>
      <c r="AXI108"/>
      <c r="AXJ108"/>
      <c r="AXK108"/>
      <c r="AXL108"/>
      <c r="AXM108"/>
      <c r="AXN108"/>
      <c r="AXO108"/>
      <c r="AXP108"/>
      <c r="AXQ108"/>
      <c r="AXR108"/>
      <c r="AXS108"/>
      <c r="AXT108"/>
      <c r="AXU108"/>
      <c r="AXV108"/>
      <c r="AXW108"/>
      <c r="AXX108"/>
      <c r="AXY108"/>
      <c r="AXZ108"/>
      <c r="AYA108"/>
      <c r="AYB108"/>
      <c r="AYC108"/>
      <c r="AYD108"/>
      <c r="AYE108"/>
      <c r="AYF108"/>
      <c r="AYG108"/>
      <c r="AYH108"/>
      <c r="AYI108"/>
      <c r="AYJ108"/>
      <c r="AYK108"/>
      <c r="AYL108"/>
      <c r="AYM108"/>
      <c r="AYN108"/>
      <c r="AYO108"/>
      <c r="AYP108"/>
      <c r="AYQ108"/>
      <c r="AYR108"/>
      <c r="AYS108"/>
      <c r="AYT108"/>
      <c r="AYU108"/>
      <c r="AYV108"/>
      <c r="AYW108"/>
      <c r="AYX108"/>
      <c r="AYY108"/>
      <c r="AYZ108"/>
      <c r="AZA108"/>
      <c r="AZB108"/>
      <c r="AZC108"/>
      <c r="AZD108"/>
      <c r="AZE108"/>
      <c r="AZF108"/>
      <c r="AZG108"/>
      <c r="AZH108"/>
      <c r="AZI108"/>
      <c r="AZJ108"/>
      <c r="AZK108"/>
      <c r="AZL108"/>
      <c r="AZM108"/>
      <c r="AZN108"/>
      <c r="AZO108"/>
      <c r="AZP108"/>
      <c r="AZQ108"/>
      <c r="AZR108"/>
      <c r="AZS108"/>
      <c r="AZT108"/>
      <c r="AZU108"/>
      <c r="AZV108"/>
      <c r="AZW108"/>
      <c r="AZX108"/>
      <c r="AZY108"/>
      <c r="AZZ108"/>
      <c r="BAA108"/>
      <c r="BAB108"/>
      <c r="BAC108"/>
      <c r="BAD108"/>
      <c r="BAE108"/>
      <c r="BAF108"/>
      <c r="BAG108"/>
      <c r="BAH108"/>
      <c r="BAI108"/>
      <c r="BAJ108"/>
      <c r="BAK108"/>
      <c r="BAL108"/>
      <c r="BAM108"/>
      <c r="BAN108"/>
      <c r="BAO108"/>
      <c r="BAP108"/>
      <c r="BAQ108"/>
      <c r="BAR108"/>
      <c r="BAS108"/>
      <c r="BAT108"/>
      <c r="BAU108"/>
      <c r="BAV108"/>
      <c r="BAW108"/>
      <c r="BAX108"/>
      <c r="BAY108"/>
      <c r="BAZ108"/>
      <c r="BBA108"/>
      <c r="BBB108"/>
      <c r="BBC108"/>
      <c r="BBD108"/>
      <c r="BBE108"/>
      <c r="BBF108"/>
      <c r="BBG108"/>
      <c r="BBH108"/>
      <c r="BBI108"/>
      <c r="BBJ108"/>
      <c r="BBK108"/>
      <c r="BBL108"/>
      <c r="BBM108"/>
      <c r="BBN108"/>
      <c r="BBO108"/>
      <c r="BBP108"/>
      <c r="BBQ108"/>
      <c r="BBR108"/>
      <c r="BBS108"/>
      <c r="BBT108"/>
      <c r="BBU108"/>
      <c r="BBV108"/>
      <c r="BBW108"/>
      <c r="BBX108"/>
      <c r="BBY108"/>
      <c r="BBZ108"/>
      <c r="BCA108"/>
      <c r="BCB108"/>
      <c r="BCC108"/>
      <c r="BCD108"/>
      <c r="BCE108"/>
      <c r="BCF108"/>
      <c r="BCG108"/>
      <c r="BCH108"/>
      <c r="BCI108"/>
      <c r="BCJ108"/>
      <c r="BCK108"/>
      <c r="BCL108"/>
      <c r="BCM108"/>
      <c r="BCN108"/>
      <c r="BCO108"/>
      <c r="BCP108"/>
      <c r="BCQ108"/>
      <c r="BCR108"/>
      <c r="BCS108"/>
      <c r="BCT108"/>
      <c r="BCU108"/>
      <c r="BCV108"/>
      <c r="BCW108"/>
      <c r="BCX108"/>
      <c r="BCY108"/>
      <c r="BCZ108"/>
      <c r="BDA108"/>
      <c r="BDB108"/>
      <c r="BDC108"/>
      <c r="BDD108"/>
      <c r="BDE108"/>
      <c r="BDF108"/>
      <c r="BDG108"/>
      <c r="BDH108"/>
      <c r="BDI108"/>
      <c r="BDJ108"/>
      <c r="BDK108"/>
      <c r="BDL108"/>
      <c r="BDM108"/>
      <c r="BDN108"/>
      <c r="BDO108"/>
      <c r="BDP108"/>
      <c r="BDQ108"/>
      <c r="BDR108"/>
      <c r="BDS108"/>
      <c r="BDT108"/>
      <c r="BDU108"/>
      <c r="BDV108"/>
      <c r="BDW108"/>
      <c r="BDX108"/>
      <c r="BDY108"/>
      <c r="BDZ108"/>
      <c r="BEA108"/>
      <c r="BEB108"/>
      <c r="BEC108"/>
      <c r="BED108"/>
      <c r="BEE108"/>
      <c r="BEF108"/>
      <c r="BEG108"/>
      <c r="BEH108"/>
      <c r="BEI108"/>
      <c r="BEJ108"/>
      <c r="BEK108"/>
      <c r="BEL108"/>
      <c r="BEM108"/>
      <c r="BEN108"/>
      <c r="BEO108"/>
      <c r="BEP108"/>
      <c r="BEQ108"/>
      <c r="BER108"/>
      <c r="BES108"/>
      <c r="BET108"/>
      <c r="BEU108"/>
      <c r="BEV108"/>
      <c r="BEW108"/>
      <c r="BEX108"/>
      <c r="BEY108"/>
      <c r="BEZ108"/>
      <c r="BFA108"/>
      <c r="BFB108"/>
      <c r="BFC108"/>
      <c r="BFD108"/>
      <c r="BFE108"/>
      <c r="BFF108"/>
      <c r="BFG108"/>
      <c r="BFH108"/>
      <c r="BFI108"/>
      <c r="BFJ108"/>
      <c r="BFK108"/>
      <c r="BFL108"/>
      <c r="BFM108"/>
      <c r="BFN108"/>
      <c r="BFO108"/>
      <c r="BFP108"/>
      <c r="BFQ108"/>
      <c r="BFR108"/>
      <c r="BFS108"/>
      <c r="BFT108"/>
      <c r="BFU108"/>
      <c r="BFV108"/>
      <c r="BFW108"/>
      <c r="BFX108"/>
      <c r="BFY108"/>
      <c r="BFZ108"/>
      <c r="BGA108"/>
      <c r="BGB108"/>
      <c r="BGC108"/>
      <c r="BGD108"/>
      <c r="BGE108"/>
      <c r="BGF108"/>
      <c r="BGG108"/>
      <c r="BGH108"/>
      <c r="BGI108"/>
      <c r="BGJ108"/>
      <c r="BGK108"/>
      <c r="BGL108"/>
      <c r="BGM108"/>
      <c r="BGN108"/>
      <c r="BGO108"/>
      <c r="BGP108"/>
      <c r="BGQ108"/>
      <c r="BGR108"/>
      <c r="BGS108"/>
      <c r="BGT108"/>
      <c r="BGU108"/>
      <c r="BGV108"/>
      <c r="BGW108"/>
      <c r="BGX108"/>
      <c r="BGY108"/>
      <c r="BGZ108"/>
      <c r="BHA108"/>
      <c r="BHB108"/>
      <c r="BHC108"/>
      <c r="BHD108"/>
      <c r="BHE108"/>
      <c r="BHF108"/>
      <c r="BHG108"/>
      <c r="BHH108"/>
      <c r="BHI108"/>
      <c r="BHJ108"/>
      <c r="BHK108"/>
      <c r="BHL108"/>
      <c r="BHM108"/>
      <c r="BHN108"/>
      <c r="BHO108"/>
      <c r="BHP108"/>
      <c r="BHQ108"/>
      <c r="BHR108"/>
      <c r="BHS108"/>
      <c r="BHT108"/>
      <c r="BHU108"/>
      <c r="BHV108"/>
      <c r="BHW108"/>
      <c r="BHX108"/>
      <c r="BHY108"/>
      <c r="BHZ108"/>
      <c r="BIA108"/>
      <c r="BIB108"/>
      <c r="BIC108"/>
      <c r="BID108"/>
      <c r="BIE108"/>
      <c r="BIF108"/>
      <c r="BIG108"/>
      <c r="BIH108"/>
      <c r="BII108"/>
      <c r="BIJ108"/>
      <c r="BIK108"/>
      <c r="BIL108"/>
      <c r="BIM108"/>
      <c r="BIN108"/>
      <c r="BIO108"/>
      <c r="BIP108"/>
      <c r="BIQ108"/>
      <c r="BIR108"/>
      <c r="BIS108"/>
      <c r="BIT108"/>
      <c r="BIU108"/>
      <c r="BIV108"/>
      <c r="BIW108"/>
      <c r="BIX108"/>
      <c r="BIY108"/>
      <c r="BIZ108"/>
      <c r="BJA108"/>
      <c r="BJB108"/>
      <c r="BJC108"/>
      <c r="BJD108"/>
      <c r="BJE108"/>
      <c r="BJF108"/>
      <c r="BJG108"/>
      <c r="BJH108"/>
      <c r="BJI108"/>
      <c r="BJJ108"/>
      <c r="BJK108"/>
      <c r="BJL108"/>
      <c r="BJM108"/>
      <c r="BJN108"/>
      <c r="BJO108"/>
      <c r="BJP108"/>
      <c r="BJQ108"/>
      <c r="BJR108"/>
      <c r="BJS108"/>
      <c r="BJT108"/>
      <c r="BJU108"/>
      <c r="BJV108"/>
      <c r="BJW108"/>
      <c r="BJX108"/>
      <c r="BJY108"/>
      <c r="BJZ108"/>
      <c r="BKA108"/>
      <c r="BKB108"/>
      <c r="BKC108"/>
      <c r="BKD108"/>
      <c r="BKE108"/>
      <c r="BKF108"/>
      <c r="BKG108"/>
      <c r="BKH108"/>
      <c r="BKI108"/>
      <c r="BKJ108"/>
      <c r="BKK108"/>
      <c r="BKL108"/>
      <c r="BKM108"/>
      <c r="BKN108"/>
      <c r="BKO108"/>
      <c r="BKP108"/>
      <c r="BKQ108"/>
      <c r="BKR108"/>
      <c r="BKS108"/>
      <c r="BKT108"/>
      <c r="BKU108"/>
      <c r="BKV108"/>
      <c r="BKW108"/>
      <c r="BKX108"/>
      <c r="BKY108"/>
      <c r="BKZ108"/>
      <c r="BLA108"/>
      <c r="BLB108"/>
      <c r="BLC108"/>
      <c r="BLD108"/>
      <c r="BLE108"/>
      <c r="BLF108"/>
      <c r="BLG108"/>
      <c r="BLH108"/>
      <c r="BLI108"/>
      <c r="BLJ108"/>
      <c r="BLK108"/>
      <c r="BLL108"/>
      <c r="BLM108"/>
      <c r="BLN108"/>
      <c r="BLO108"/>
      <c r="BLP108"/>
      <c r="BLQ108"/>
      <c r="BLR108"/>
      <c r="BLS108"/>
      <c r="BLT108"/>
      <c r="BLU108"/>
      <c r="BLV108"/>
      <c r="BLW108"/>
      <c r="BLX108"/>
      <c r="BLY108"/>
      <c r="BLZ108"/>
      <c r="BMA108"/>
      <c r="BMB108"/>
      <c r="BMC108"/>
      <c r="BMD108"/>
      <c r="BME108"/>
      <c r="BMF108"/>
      <c r="BMG108"/>
      <c r="BMH108"/>
      <c r="BMI108"/>
      <c r="BMJ108"/>
      <c r="BMK108"/>
      <c r="BML108"/>
      <c r="BMM108"/>
      <c r="BMN108"/>
      <c r="BMO108"/>
      <c r="BMP108"/>
      <c r="BMQ108"/>
      <c r="BMR108"/>
      <c r="BMS108"/>
      <c r="BMT108"/>
      <c r="BMU108"/>
      <c r="BMV108"/>
      <c r="BMW108"/>
      <c r="BMX108"/>
      <c r="BMY108"/>
      <c r="BMZ108"/>
      <c r="BNA108"/>
      <c r="BNB108"/>
      <c r="BNC108"/>
      <c r="BND108"/>
      <c r="BNE108"/>
      <c r="BNF108"/>
      <c r="BNG108"/>
      <c r="BNH108"/>
      <c r="BNI108"/>
      <c r="BNJ108"/>
      <c r="BNK108"/>
      <c r="BNL108"/>
      <c r="BNM108"/>
      <c r="BNN108"/>
      <c r="BNO108"/>
      <c r="BNP108"/>
      <c r="BNQ108"/>
      <c r="BNR108"/>
      <c r="BNS108"/>
      <c r="BNT108"/>
      <c r="BNU108"/>
      <c r="BNV108"/>
      <c r="BNW108"/>
      <c r="BNX108"/>
      <c r="BNY108"/>
      <c r="BNZ108"/>
      <c r="BOA108"/>
      <c r="BOB108"/>
      <c r="BOC108"/>
      <c r="BOD108"/>
      <c r="BOE108"/>
      <c r="BOF108"/>
      <c r="BOG108"/>
      <c r="BOH108"/>
      <c r="BOI108"/>
      <c r="BOJ108"/>
      <c r="BOK108"/>
      <c r="BOL108"/>
      <c r="BOM108"/>
      <c r="BON108"/>
      <c r="BOO108"/>
      <c r="BOP108"/>
      <c r="BOQ108"/>
      <c r="BOR108"/>
      <c r="BOS108"/>
      <c r="BOT108"/>
      <c r="BOU108"/>
      <c r="BOV108"/>
      <c r="BOW108"/>
      <c r="BOX108"/>
      <c r="BOY108"/>
      <c r="BOZ108"/>
      <c r="BPA108"/>
      <c r="BPB108"/>
      <c r="BPC108"/>
      <c r="BPD108"/>
      <c r="BPE108"/>
      <c r="BPF108"/>
      <c r="BPG108"/>
      <c r="BPH108"/>
      <c r="BPI108"/>
      <c r="BPJ108"/>
      <c r="BPK108"/>
      <c r="BPL108"/>
      <c r="BPM108"/>
      <c r="BPN108"/>
      <c r="BPO108"/>
      <c r="BPP108"/>
      <c r="BPQ108"/>
      <c r="BPR108"/>
      <c r="BPS108"/>
      <c r="BPT108"/>
      <c r="BPU108"/>
      <c r="BPV108"/>
      <c r="BPW108"/>
      <c r="BPX108"/>
      <c r="BPY108"/>
      <c r="BPZ108"/>
      <c r="BQA108"/>
      <c r="BQB108"/>
      <c r="BQC108"/>
      <c r="BQD108"/>
      <c r="BQE108"/>
      <c r="BQF108"/>
      <c r="BQG108"/>
      <c r="BQH108"/>
      <c r="BQI108"/>
      <c r="BQJ108"/>
      <c r="BQK108"/>
      <c r="BQL108"/>
      <c r="BQM108"/>
      <c r="BQN108"/>
      <c r="BQO108"/>
      <c r="BQP108"/>
      <c r="BQQ108"/>
      <c r="BQR108"/>
      <c r="BQS108"/>
      <c r="BQT108"/>
      <c r="BQU108"/>
      <c r="BQV108"/>
      <c r="BQW108"/>
      <c r="BQX108"/>
      <c r="BQY108"/>
      <c r="BQZ108"/>
      <c r="BRA108"/>
      <c r="BRB108"/>
      <c r="BRC108"/>
      <c r="BRD108"/>
      <c r="BRE108"/>
      <c r="BRF108"/>
      <c r="BRG108"/>
      <c r="BRH108"/>
      <c r="BRI108"/>
      <c r="BRJ108"/>
      <c r="BRK108"/>
      <c r="BRL108"/>
      <c r="BRM108"/>
      <c r="BRN108"/>
      <c r="BRO108"/>
      <c r="BRP108"/>
      <c r="BRQ108"/>
      <c r="BRR108"/>
      <c r="BRS108"/>
      <c r="BRT108"/>
      <c r="BRU108"/>
      <c r="BRV108"/>
      <c r="BRW108"/>
      <c r="BRX108"/>
      <c r="BRY108"/>
      <c r="BRZ108"/>
      <c r="BSA108"/>
      <c r="BSB108"/>
      <c r="BSC108"/>
      <c r="BSD108"/>
      <c r="BSE108"/>
      <c r="BSF108"/>
      <c r="BSG108"/>
      <c r="BSH108"/>
      <c r="BSI108"/>
      <c r="BSJ108"/>
      <c r="BSK108"/>
      <c r="BSL108"/>
      <c r="BSM108"/>
      <c r="BSN108"/>
      <c r="BSO108"/>
      <c r="BSP108"/>
      <c r="BSQ108"/>
      <c r="BSR108"/>
      <c r="BSS108"/>
      <c r="BST108"/>
      <c r="BSU108"/>
      <c r="BSV108"/>
      <c r="BSW108"/>
      <c r="BSX108"/>
      <c r="BSY108"/>
      <c r="BSZ108"/>
      <c r="BTA108"/>
      <c r="BTB108"/>
      <c r="BTC108"/>
      <c r="BTD108"/>
      <c r="BTE108"/>
      <c r="BTF108"/>
      <c r="BTG108"/>
      <c r="BTH108"/>
      <c r="BTI108"/>
      <c r="BTJ108"/>
      <c r="BTK108"/>
      <c r="BTL108"/>
      <c r="BTM108"/>
      <c r="BTN108"/>
      <c r="BTO108"/>
      <c r="BTP108"/>
      <c r="BTQ108"/>
      <c r="BTR108"/>
      <c r="BTS108"/>
      <c r="BTT108"/>
      <c r="BTU108"/>
      <c r="BTV108"/>
      <c r="BTW108"/>
      <c r="BTX108"/>
      <c r="BTY108"/>
      <c r="BTZ108"/>
      <c r="BUA108"/>
      <c r="BUB108"/>
      <c r="BUC108"/>
      <c r="BUD108"/>
      <c r="BUE108"/>
      <c r="BUF108"/>
      <c r="BUG108"/>
      <c r="BUH108"/>
      <c r="BUI108"/>
      <c r="BUJ108"/>
      <c r="BUK108"/>
      <c r="BUL108"/>
      <c r="BUM108"/>
      <c r="BUN108"/>
      <c r="BUO108"/>
      <c r="BUP108"/>
      <c r="BUQ108"/>
      <c r="BUR108"/>
      <c r="BUS108"/>
      <c r="BUT108"/>
      <c r="BUU108"/>
      <c r="BUV108"/>
      <c r="BUW108"/>
      <c r="BUX108"/>
      <c r="BUY108"/>
      <c r="BUZ108"/>
      <c r="BVA108"/>
      <c r="BVB108"/>
      <c r="BVC108"/>
      <c r="BVD108"/>
      <c r="BVE108"/>
      <c r="BVF108"/>
      <c r="BVG108"/>
      <c r="BVH108"/>
      <c r="BVI108"/>
      <c r="BVJ108"/>
      <c r="BVK108"/>
      <c r="BVL108"/>
      <c r="BVM108"/>
      <c r="BVN108"/>
      <c r="BVO108"/>
      <c r="BVP108"/>
      <c r="BVQ108"/>
      <c r="BVR108"/>
      <c r="BVS108"/>
      <c r="BVT108"/>
      <c r="BVU108"/>
      <c r="BVV108"/>
      <c r="BVW108"/>
      <c r="BVX108"/>
      <c r="BVY108"/>
      <c r="BVZ108"/>
      <c r="BWA108"/>
      <c r="BWB108"/>
      <c r="BWC108"/>
      <c r="BWD108"/>
      <c r="BWE108"/>
      <c r="BWF108"/>
      <c r="BWG108"/>
      <c r="BWH108"/>
      <c r="BWI108"/>
      <c r="BWJ108"/>
      <c r="BWK108"/>
      <c r="BWL108"/>
      <c r="BWM108"/>
      <c r="BWN108"/>
      <c r="BWO108"/>
      <c r="BWP108"/>
      <c r="BWQ108"/>
      <c r="BWR108"/>
      <c r="BWS108"/>
      <c r="BWT108"/>
      <c r="BWU108"/>
      <c r="BWV108"/>
      <c r="BWW108"/>
      <c r="BWX108"/>
      <c r="BWY108"/>
      <c r="BWZ108"/>
      <c r="BXA108"/>
      <c r="BXB108"/>
      <c r="BXC108"/>
      <c r="BXD108"/>
      <c r="BXE108"/>
    </row>
    <row r="109" spans="1:1981" s="4" customFormat="1" ht="15.75" thickBot="1" x14ac:dyDescent="0.3">
      <c r="A109"/>
      <c r="B109" s="221"/>
      <c r="C109" s="130" t="s">
        <v>249</v>
      </c>
      <c r="D109" s="183" t="s">
        <v>393</v>
      </c>
      <c r="E109" s="32" t="s">
        <v>34</v>
      </c>
      <c r="F109" s="131" t="s">
        <v>250</v>
      </c>
      <c r="G109" s="53" t="s">
        <v>13</v>
      </c>
      <c r="H109" s="53" t="s">
        <v>37</v>
      </c>
      <c r="I109" s="53" t="s">
        <v>37</v>
      </c>
      <c r="J109" s="58" t="s">
        <v>241</v>
      </c>
      <c r="L109" s="43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  <c r="AMM109"/>
      <c r="AMN109"/>
      <c r="AMO109"/>
      <c r="AMP109"/>
      <c r="AMQ109"/>
      <c r="AMR109"/>
      <c r="AMS109"/>
      <c r="AMT109"/>
      <c r="AMU109"/>
      <c r="AMV109"/>
      <c r="AMW109"/>
      <c r="AMX109"/>
      <c r="AMY109"/>
      <c r="AMZ109"/>
      <c r="ANA109"/>
      <c r="ANB109"/>
      <c r="ANC109"/>
      <c r="AND109"/>
      <c r="ANE109"/>
      <c r="ANF109"/>
      <c r="ANG109"/>
      <c r="ANH109"/>
      <c r="ANI109"/>
      <c r="ANJ109"/>
      <c r="ANK109"/>
      <c r="ANL109"/>
      <c r="ANM109"/>
      <c r="ANN109"/>
      <c r="ANO109"/>
      <c r="ANP109"/>
      <c r="ANQ109"/>
      <c r="ANR109"/>
      <c r="ANS109"/>
      <c r="ANT109"/>
      <c r="ANU109"/>
      <c r="ANV109"/>
      <c r="ANW109"/>
      <c r="ANX109"/>
      <c r="ANY109"/>
      <c r="ANZ109"/>
      <c r="AOA109"/>
      <c r="AOB109"/>
      <c r="AOC109"/>
      <c r="AOD109"/>
      <c r="AOE109"/>
      <c r="AOF109"/>
      <c r="AOG109"/>
      <c r="AOH109"/>
      <c r="AOI109"/>
      <c r="AOJ109"/>
      <c r="AOK109"/>
      <c r="AOL109"/>
      <c r="AOM109"/>
      <c r="AON109"/>
      <c r="AOO109"/>
      <c r="AOP109"/>
      <c r="AOQ109"/>
      <c r="AOR109"/>
      <c r="AOS109"/>
      <c r="AOT109"/>
      <c r="AOU109"/>
      <c r="AOV109"/>
      <c r="AOW109"/>
      <c r="AOX109"/>
      <c r="AOY109"/>
      <c r="AOZ109"/>
      <c r="APA109"/>
      <c r="APB109"/>
      <c r="APC109"/>
      <c r="APD109"/>
      <c r="APE109"/>
      <c r="APF109"/>
      <c r="APG109"/>
      <c r="APH109"/>
      <c r="API109"/>
      <c r="APJ109"/>
      <c r="APK109"/>
      <c r="APL109"/>
      <c r="APM109"/>
      <c r="APN109"/>
      <c r="APO109"/>
      <c r="APP109"/>
      <c r="APQ109"/>
      <c r="APR109"/>
      <c r="APS109"/>
      <c r="APT109"/>
      <c r="APU109"/>
      <c r="APV109"/>
      <c r="APW109"/>
      <c r="APX109"/>
      <c r="APY109"/>
      <c r="APZ109"/>
      <c r="AQA109"/>
      <c r="AQB109"/>
      <c r="AQC109"/>
      <c r="AQD109"/>
      <c r="AQE109"/>
      <c r="AQF109"/>
      <c r="AQG109"/>
      <c r="AQH109"/>
      <c r="AQI109"/>
      <c r="AQJ109"/>
      <c r="AQK109"/>
      <c r="AQL109"/>
      <c r="AQM109"/>
      <c r="AQN109"/>
      <c r="AQO109"/>
      <c r="AQP109"/>
      <c r="AQQ109"/>
      <c r="AQR109"/>
      <c r="AQS109"/>
      <c r="AQT109"/>
      <c r="AQU109"/>
      <c r="AQV109"/>
      <c r="AQW109"/>
      <c r="AQX109"/>
      <c r="AQY109"/>
      <c r="AQZ109"/>
      <c r="ARA109"/>
      <c r="ARB109"/>
      <c r="ARC109"/>
      <c r="ARD109"/>
      <c r="ARE109"/>
      <c r="ARF109"/>
      <c r="ARG109"/>
      <c r="ARH109"/>
      <c r="ARI109"/>
      <c r="ARJ109"/>
      <c r="ARK109"/>
      <c r="ARL109"/>
      <c r="ARM109"/>
      <c r="ARN109"/>
      <c r="ARO109"/>
      <c r="ARP109"/>
      <c r="ARQ109"/>
      <c r="ARR109"/>
      <c r="ARS109"/>
      <c r="ART109"/>
      <c r="ARU109"/>
      <c r="ARV109"/>
      <c r="ARW109"/>
      <c r="ARX109"/>
      <c r="ARY109"/>
      <c r="ARZ109"/>
      <c r="ASA109"/>
      <c r="ASB109"/>
      <c r="ASC109"/>
      <c r="ASD109"/>
      <c r="ASE109"/>
      <c r="ASF109"/>
      <c r="ASG109"/>
      <c r="ASH109"/>
      <c r="ASI109"/>
      <c r="ASJ109"/>
      <c r="ASK109"/>
      <c r="ASL109"/>
      <c r="ASM109"/>
      <c r="ASN109"/>
      <c r="ASO109"/>
      <c r="ASP109"/>
      <c r="ASQ109"/>
      <c r="ASR109"/>
      <c r="ASS109"/>
      <c r="AST109"/>
      <c r="ASU109"/>
      <c r="ASV109"/>
      <c r="ASW109"/>
      <c r="ASX109"/>
      <c r="ASY109"/>
      <c r="ASZ109"/>
      <c r="ATA109"/>
      <c r="ATB109"/>
      <c r="ATC109"/>
      <c r="ATD109"/>
      <c r="ATE109"/>
      <c r="ATF109"/>
      <c r="ATG109"/>
      <c r="ATH109"/>
      <c r="ATI109"/>
      <c r="ATJ109"/>
      <c r="ATK109"/>
      <c r="ATL109"/>
      <c r="ATM109"/>
      <c r="ATN109"/>
      <c r="ATO109"/>
      <c r="ATP109"/>
      <c r="ATQ109"/>
      <c r="ATR109"/>
      <c r="ATS109"/>
      <c r="ATT109"/>
      <c r="ATU109"/>
      <c r="ATV109"/>
      <c r="ATW109"/>
      <c r="ATX109"/>
      <c r="ATY109"/>
      <c r="ATZ109"/>
      <c r="AUA109"/>
      <c r="AUB109"/>
      <c r="AUC109"/>
      <c r="AUD109"/>
      <c r="AUE109"/>
      <c r="AUF109"/>
      <c r="AUG109"/>
      <c r="AUH109"/>
      <c r="AUI109"/>
      <c r="AUJ109"/>
      <c r="AUK109"/>
      <c r="AUL109"/>
      <c r="AUM109"/>
      <c r="AUN109"/>
      <c r="AUO109"/>
      <c r="AUP109"/>
      <c r="AUQ109"/>
      <c r="AUR109"/>
      <c r="AUS109"/>
      <c r="AUT109"/>
      <c r="AUU109"/>
      <c r="AUV109"/>
      <c r="AUW109"/>
      <c r="AUX109"/>
      <c r="AUY109"/>
      <c r="AUZ109"/>
      <c r="AVA109"/>
      <c r="AVB109"/>
      <c r="AVC109"/>
      <c r="AVD109"/>
      <c r="AVE109"/>
      <c r="AVF109"/>
      <c r="AVG109"/>
      <c r="AVH109"/>
      <c r="AVI109"/>
      <c r="AVJ109"/>
      <c r="AVK109"/>
      <c r="AVL109"/>
      <c r="AVM109"/>
      <c r="AVN109"/>
      <c r="AVO109"/>
      <c r="AVP109"/>
      <c r="AVQ109"/>
      <c r="AVR109"/>
      <c r="AVS109"/>
      <c r="AVT109"/>
      <c r="AVU109"/>
      <c r="AVV109"/>
      <c r="AVW109"/>
      <c r="AVX109"/>
      <c r="AVY109"/>
      <c r="AVZ109"/>
      <c r="AWA109"/>
      <c r="AWB109"/>
      <c r="AWC109"/>
      <c r="AWD109"/>
      <c r="AWE109"/>
      <c r="AWF109"/>
      <c r="AWG109"/>
      <c r="AWH109"/>
      <c r="AWI109"/>
      <c r="AWJ109"/>
      <c r="AWK109"/>
      <c r="AWL109"/>
      <c r="AWM109"/>
      <c r="AWN109"/>
      <c r="AWO109"/>
      <c r="AWP109"/>
      <c r="AWQ109"/>
      <c r="AWR109"/>
      <c r="AWS109"/>
      <c r="AWT109"/>
      <c r="AWU109"/>
      <c r="AWV109"/>
      <c r="AWW109"/>
      <c r="AWX109"/>
      <c r="AWY109"/>
      <c r="AWZ109"/>
      <c r="AXA109"/>
      <c r="AXB109"/>
      <c r="AXC109"/>
      <c r="AXD109"/>
      <c r="AXE109"/>
      <c r="AXF109"/>
      <c r="AXG109"/>
      <c r="AXH109"/>
      <c r="AXI109"/>
      <c r="AXJ109"/>
      <c r="AXK109"/>
      <c r="AXL109"/>
      <c r="AXM109"/>
      <c r="AXN109"/>
      <c r="AXO109"/>
      <c r="AXP109"/>
      <c r="AXQ109"/>
      <c r="AXR109"/>
      <c r="AXS109"/>
      <c r="AXT109"/>
      <c r="AXU109"/>
      <c r="AXV109"/>
      <c r="AXW109"/>
      <c r="AXX109"/>
      <c r="AXY109"/>
      <c r="AXZ109"/>
      <c r="AYA109"/>
      <c r="AYB109"/>
      <c r="AYC109"/>
      <c r="AYD109"/>
      <c r="AYE109"/>
      <c r="AYF109"/>
      <c r="AYG109"/>
      <c r="AYH109"/>
      <c r="AYI109"/>
      <c r="AYJ109"/>
      <c r="AYK109"/>
      <c r="AYL109"/>
      <c r="AYM109"/>
      <c r="AYN109"/>
      <c r="AYO109"/>
      <c r="AYP109"/>
      <c r="AYQ109"/>
      <c r="AYR109"/>
      <c r="AYS109"/>
      <c r="AYT109"/>
      <c r="AYU109"/>
      <c r="AYV109"/>
      <c r="AYW109"/>
      <c r="AYX109"/>
      <c r="AYY109"/>
      <c r="AYZ109"/>
      <c r="AZA109"/>
      <c r="AZB109"/>
      <c r="AZC109"/>
      <c r="AZD109"/>
      <c r="AZE109"/>
      <c r="AZF109"/>
      <c r="AZG109"/>
      <c r="AZH109"/>
      <c r="AZI109"/>
      <c r="AZJ109"/>
      <c r="AZK109"/>
      <c r="AZL109"/>
      <c r="AZM109"/>
      <c r="AZN109"/>
      <c r="AZO109"/>
      <c r="AZP109"/>
      <c r="AZQ109"/>
      <c r="AZR109"/>
      <c r="AZS109"/>
      <c r="AZT109"/>
      <c r="AZU109"/>
      <c r="AZV109"/>
      <c r="AZW109"/>
      <c r="AZX109"/>
      <c r="AZY109"/>
      <c r="AZZ109"/>
      <c r="BAA109"/>
      <c r="BAB109"/>
      <c r="BAC109"/>
      <c r="BAD109"/>
      <c r="BAE109"/>
      <c r="BAF109"/>
      <c r="BAG109"/>
      <c r="BAH109"/>
      <c r="BAI109"/>
      <c r="BAJ109"/>
      <c r="BAK109"/>
      <c r="BAL109"/>
      <c r="BAM109"/>
      <c r="BAN109"/>
      <c r="BAO109"/>
      <c r="BAP109"/>
      <c r="BAQ109"/>
      <c r="BAR109"/>
      <c r="BAS109"/>
      <c r="BAT109"/>
      <c r="BAU109"/>
      <c r="BAV109"/>
      <c r="BAW109"/>
      <c r="BAX109"/>
      <c r="BAY109"/>
      <c r="BAZ109"/>
      <c r="BBA109"/>
      <c r="BBB109"/>
      <c r="BBC109"/>
      <c r="BBD109"/>
      <c r="BBE109"/>
      <c r="BBF109"/>
      <c r="BBG109"/>
      <c r="BBH109"/>
      <c r="BBI109"/>
      <c r="BBJ109"/>
      <c r="BBK109"/>
      <c r="BBL109"/>
      <c r="BBM109"/>
      <c r="BBN109"/>
      <c r="BBO109"/>
      <c r="BBP109"/>
      <c r="BBQ109"/>
      <c r="BBR109"/>
      <c r="BBS109"/>
      <c r="BBT109"/>
      <c r="BBU109"/>
      <c r="BBV109"/>
      <c r="BBW109"/>
      <c r="BBX109"/>
      <c r="BBY109"/>
      <c r="BBZ109"/>
      <c r="BCA109"/>
      <c r="BCB109"/>
      <c r="BCC109"/>
      <c r="BCD109"/>
      <c r="BCE109"/>
      <c r="BCF109"/>
      <c r="BCG109"/>
      <c r="BCH109"/>
      <c r="BCI109"/>
      <c r="BCJ109"/>
      <c r="BCK109"/>
      <c r="BCL109"/>
      <c r="BCM109"/>
      <c r="BCN109"/>
      <c r="BCO109"/>
      <c r="BCP109"/>
      <c r="BCQ109"/>
      <c r="BCR109"/>
      <c r="BCS109"/>
      <c r="BCT109"/>
      <c r="BCU109"/>
      <c r="BCV109"/>
      <c r="BCW109"/>
      <c r="BCX109"/>
      <c r="BCY109"/>
      <c r="BCZ109"/>
      <c r="BDA109"/>
      <c r="BDB109"/>
      <c r="BDC109"/>
      <c r="BDD109"/>
      <c r="BDE109"/>
      <c r="BDF109"/>
      <c r="BDG109"/>
      <c r="BDH109"/>
      <c r="BDI109"/>
      <c r="BDJ109"/>
      <c r="BDK109"/>
      <c r="BDL109"/>
      <c r="BDM109"/>
      <c r="BDN109"/>
      <c r="BDO109"/>
      <c r="BDP109"/>
      <c r="BDQ109"/>
      <c r="BDR109"/>
      <c r="BDS109"/>
      <c r="BDT109"/>
      <c r="BDU109"/>
      <c r="BDV109"/>
      <c r="BDW109"/>
      <c r="BDX109"/>
      <c r="BDY109"/>
      <c r="BDZ109"/>
      <c r="BEA109"/>
      <c r="BEB109"/>
      <c r="BEC109"/>
      <c r="BED109"/>
      <c r="BEE109"/>
      <c r="BEF109"/>
      <c r="BEG109"/>
      <c r="BEH109"/>
      <c r="BEI109"/>
      <c r="BEJ109"/>
      <c r="BEK109"/>
      <c r="BEL109"/>
      <c r="BEM109"/>
      <c r="BEN109"/>
      <c r="BEO109"/>
      <c r="BEP109"/>
      <c r="BEQ109"/>
      <c r="BER109"/>
      <c r="BES109"/>
      <c r="BET109"/>
      <c r="BEU109"/>
      <c r="BEV109"/>
      <c r="BEW109"/>
      <c r="BEX109"/>
      <c r="BEY109"/>
      <c r="BEZ109"/>
      <c r="BFA109"/>
      <c r="BFB109"/>
      <c r="BFC109"/>
      <c r="BFD109"/>
      <c r="BFE109"/>
      <c r="BFF109"/>
      <c r="BFG109"/>
      <c r="BFH109"/>
      <c r="BFI109"/>
      <c r="BFJ109"/>
      <c r="BFK109"/>
      <c r="BFL109"/>
      <c r="BFM109"/>
      <c r="BFN109"/>
      <c r="BFO109"/>
      <c r="BFP109"/>
      <c r="BFQ109"/>
      <c r="BFR109"/>
      <c r="BFS109"/>
      <c r="BFT109"/>
      <c r="BFU109"/>
      <c r="BFV109"/>
      <c r="BFW109"/>
      <c r="BFX109"/>
      <c r="BFY109"/>
      <c r="BFZ109"/>
      <c r="BGA109"/>
      <c r="BGB109"/>
      <c r="BGC109"/>
      <c r="BGD109"/>
      <c r="BGE109"/>
      <c r="BGF109"/>
      <c r="BGG109"/>
      <c r="BGH109"/>
      <c r="BGI109"/>
      <c r="BGJ109"/>
      <c r="BGK109"/>
      <c r="BGL109"/>
      <c r="BGM109"/>
      <c r="BGN109"/>
      <c r="BGO109"/>
      <c r="BGP109"/>
      <c r="BGQ109"/>
      <c r="BGR109"/>
      <c r="BGS109"/>
      <c r="BGT109"/>
      <c r="BGU109"/>
      <c r="BGV109"/>
      <c r="BGW109"/>
      <c r="BGX109"/>
      <c r="BGY109"/>
      <c r="BGZ109"/>
      <c r="BHA109"/>
      <c r="BHB109"/>
      <c r="BHC109"/>
      <c r="BHD109"/>
      <c r="BHE109"/>
      <c r="BHF109"/>
      <c r="BHG109"/>
      <c r="BHH109"/>
      <c r="BHI109"/>
      <c r="BHJ109"/>
      <c r="BHK109"/>
      <c r="BHL109"/>
      <c r="BHM109"/>
      <c r="BHN109"/>
      <c r="BHO109"/>
      <c r="BHP109"/>
      <c r="BHQ109"/>
      <c r="BHR109"/>
      <c r="BHS109"/>
      <c r="BHT109"/>
      <c r="BHU109"/>
      <c r="BHV109"/>
      <c r="BHW109"/>
      <c r="BHX109"/>
      <c r="BHY109"/>
      <c r="BHZ109"/>
      <c r="BIA109"/>
      <c r="BIB109"/>
      <c r="BIC109"/>
      <c r="BID109"/>
      <c r="BIE109"/>
      <c r="BIF109"/>
      <c r="BIG109"/>
      <c r="BIH109"/>
      <c r="BII109"/>
      <c r="BIJ109"/>
      <c r="BIK109"/>
      <c r="BIL109"/>
      <c r="BIM109"/>
      <c r="BIN109"/>
      <c r="BIO109"/>
      <c r="BIP109"/>
      <c r="BIQ109"/>
      <c r="BIR109"/>
      <c r="BIS109"/>
      <c r="BIT109"/>
      <c r="BIU109"/>
      <c r="BIV109"/>
      <c r="BIW109"/>
      <c r="BIX109"/>
      <c r="BIY109"/>
      <c r="BIZ109"/>
      <c r="BJA109"/>
      <c r="BJB109"/>
      <c r="BJC109"/>
      <c r="BJD109"/>
      <c r="BJE109"/>
      <c r="BJF109"/>
      <c r="BJG109"/>
      <c r="BJH109"/>
      <c r="BJI109"/>
      <c r="BJJ109"/>
      <c r="BJK109"/>
      <c r="BJL109"/>
      <c r="BJM109"/>
      <c r="BJN109"/>
      <c r="BJO109"/>
      <c r="BJP109"/>
      <c r="BJQ109"/>
      <c r="BJR109"/>
      <c r="BJS109"/>
      <c r="BJT109"/>
      <c r="BJU109"/>
      <c r="BJV109"/>
      <c r="BJW109"/>
      <c r="BJX109"/>
      <c r="BJY109"/>
      <c r="BJZ109"/>
      <c r="BKA109"/>
      <c r="BKB109"/>
      <c r="BKC109"/>
      <c r="BKD109"/>
      <c r="BKE109"/>
      <c r="BKF109"/>
      <c r="BKG109"/>
      <c r="BKH109"/>
      <c r="BKI109"/>
      <c r="BKJ109"/>
      <c r="BKK109"/>
      <c r="BKL109"/>
      <c r="BKM109"/>
      <c r="BKN109"/>
      <c r="BKO109"/>
      <c r="BKP109"/>
      <c r="BKQ109"/>
      <c r="BKR109"/>
      <c r="BKS109"/>
      <c r="BKT109"/>
      <c r="BKU109"/>
      <c r="BKV109"/>
      <c r="BKW109"/>
      <c r="BKX109"/>
      <c r="BKY109"/>
      <c r="BKZ109"/>
      <c r="BLA109"/>
      <c r="BLB109"/>
      <c r="BLC109"/>
      <c r="BLD109"/>
      <c r="BLE109"/>
      <c r="BLF109"/>
      <c r="BLG109"/>
      <c r="BLH109"/>
      <c r="BLI109"/>
      <c r="BLJ109"/>
      <c r="BLK109"/>
      <c r="BLL109"/>
      <c r="BLM109"/>
      <c r="BLN109"/>
      <c r="BLO109"/>
      <c r="BLP109"/>
      <c r="BLQ109"/>
      <c r="BLR109"/>
      <c r="BLS109"/>
      <c r="BLT109"/>
      <c r="BLU109"/>
      <c r="BLV109"/>
      <c r="BLW109"/>
      <c r="BLX109"/>
      <c r="BLY109"/>
      <c r="BLZ109"/>
      <c r="BMA109"/>
      <c r="BMB109"/>
      <c r="BMC109"/>
      <c r="BMD109"/>
      <c r="BME109"/>
      <c r="BMF109"/>
      <c r="BMG109"/>
      <c r="BMH109"/>
      <c r="BMI109"/>
      <c r="BMJ109"/>
      <c r="BMK109"/>
      <c r="BML109"/>
      <c r="BMM109"/>
      <c r="BMN109"/>
      <c r="BMO109"/>
      <c r="BMP109"/>
      <c r="BMQ109"/>
      <c r="BMR109"/>
      <c r="BMS109"/>
      <c r="BMT109"/>
      <c r="BMU109"/>
      <c r="BMV109"/>
      <c r="BMW109"/>
      <c r="BMX109"/>
      <c r="BMY109"/>
      <c r="BMZ109"/>
      <c r="BNA109"/>
      <c r="BNB109"/>
      <c r="BNC109"/>
      <c r="BND109"/>
      <c r="BNE109"/>
      <c r="BNF109"/>
      <c r="BNG109"/>
      <c r="BNH109"/>
      <c r="BNI109"/>
      <c r="BNJ109"/>
      <c r="BNK109"/>
      <c r="BNL109"/>
      <c r="BNM109"/>
      <c r="BNN109"/>
      <c r="BNO109"/>
      <c r="BNP109"/>
      <c r="BNQ109"/>
      <c r="BNR109"/>
      <c r="BNS109"/>
      <c r="BNT109"/>
      <c r="BNU109"/>
      <c r="BNV109"/>
      <c r="BNW109"/>
      <c r="BNX109"/>
      <c r="BNY109"/>
      <c r="BNZ109"/>
      <c r="BOA109"/>
      <c r="BOB109"/>
      <c r="BOC109"/>
      <c r="BOD109"/>
      <c r="BOE109"/>
      <c r="BOF109"/>
      <c r="BOG109"/>
      <c r="BOH109"/>
      <c r="BOI109"/>
      <c r="BOJ109"/>
      <c r="BOK109"/>
      <c r="BOL109"/>
      <c r="BOM109"/>
      <c r="BON109"/>
      <c r="BOO109"/>
      <c r="BOP109"/>
      <c r="BOQ109"/>
      <c r="BOR109"/>
      <c r="BOS109"/>
      <c r="BOT109"/>
      <c r="BOU109"/>
      <c r="BOV109"/>
      <c r="BOW109"/>
      <c r="BOX109"/>
      <c r="BOY109"/>
      <c r="BOZ109"/>
      <c r="BPA109"/>
      <c r="BPB109"/>
      <c r="BPC109"/>
      <c r="BPD109"/>
      <c r="BPE109"/>
      <c r="BPF109"/>
      <c r="BPG109"/>
      <c r="BPH109"/>
      <c r="BPI109"/>
      <c r="BPJ109"/>
      <c r="BPK109"/>
      <c r="BPL109"/>
      <c r="BPM109"/>
      <c r="BPN109"/>
      <c r="BPO109"/>
      <c r="BPP109"/>
      <c r="BPQ109"/>
      <c r="BPR109"/>
      <c r="BPS109"/>
      <c r="BPT109"/>
      <c r="BPU109"/>
      <c r="BPV109"/>
      <c r="BPW109"/>
      <c r="BPX109"/>
      <c r="BPY109"/>
      <c r="BPZ109"/>
      <c r="BQA109"/>
      <c r="BQB109"/>
      <c r="BQC109"/>
      <c r="BQD109"/>
      <c r="BQE109"/>
      <c r="BQF109"/>
      <c r="BQG109"/>
      <c r="BQH109"/>
      <c r="BQI109"/>
      <c r="BQJ109"/>
      <c r="BQK109"/>
      <c r="BQL109"/>
      <c r="BQM109"/>
      <c r="BQN109"/>
      <c r="BQO109"/>
      <c r="BQP109"/>
      <c r="BQQ109"/>
      <c r="BQR109"/>
      <c r="BQS109"/>
      <c r="BQT109"/>
      <c r="BQU109"/>
      <c r="BQV109"/>
      <c r="BQW109"/>
      <c r="BQX109"/>
      <c r="BQY109"/>
      <c r="BQZ109"/>
      <c r="BRA109"/>
      <c r="BRB109"/>
      <c r="BRC109"/>
      <c r="BRD109"/>
      <c r="BRE109"/>
      <c r="BRF109"/>
      <c r="BRG109"/>
      <c r="BRH109"/>
      <c r="BRI109"/>
      <c r="BRJ109"/>
      <c r="BRK109"/>
      <c r="BRL109"/>
      <c r="BRM109"/>
      <c r="BRN109"/>
      <c r="BRO109"/>
      <c r="BRP109"/>
      <c r="BRQ109"/>
      <c r="BRR109"/>
      <c r="BRS109"/>
      <c r="BRT109"/>
      <c r="BRU109"/>
      <c r="BRV109"/>
      <c r="BRW109"/>
      <c r="BRX109"/>
      <c r="BRY109"/>
      <c r="BRZ109"/>
      <c r="BSA109"/>
      <c r="BSB109"/>
      <c r="BSC109"/>
      <c r="BSD109"/>
      <c r="BSE109"/>
      <c r="BSF109"/>
      <c r="BSG109"/>
      <c r="BSH109"/>
      <c r="BSI109"/>
      <c r="BSJ109"/>
      <c r="BSK109"/>
      <c r="BSL109"/>
      <c r="BSM109"/>
      <c r="BSN109"/>
      <c r="BSO109"/>
      <c r="BSP109"/>
      <c r="BSQ109"/>
      <c r="BSR109"/>
      <c r="BSS109"/>
      <c r="BST109"/>
      <c r="BSU109"/>
      <c r="BSV109"/>
      <c r="BSW109"/>
      <c r="BSX109"/>
      <c r="BSY109"/>
      <c r="BSZ109"/>
      <c r="BTA109"/>
      <c r="BTB109"/>
      <c r="BTC109"/>
      <c r="BTD109"/>
      <c r="BTE109"/>
      <c r="BTF109"/>
      <c r="BTG109"/>
      <c r="BTH109"/>
      <c r="BTI109"/>
      <c r="BTJ109"/>
      <c r="BTK109"/>
      <c r="BTL109"/>
      <c r="BTM109"/>
      <c r="BTN109"/>
      <c r="BTO109"/>
      <c r="BTP109"/>
      <c r="BTQ109"/>
      <c r="BTR109"/>
      <c r="BTS109"/>
      <c r="BTT109"/>
      <c r="BTU109"/>
      <c r="BTV109"/>
      <c r="BTW109"/>
      <c r="BTX109"/>
      <c r="BTY109"/>
      <c r="BTZ109"/>
      <c r="BUA109"/>
      <c r="BUB109"/>
      <c r="BUC109"/>
      <c r="BUD109"/>
      <c r="BUE109"/>
      <c r="BUF109"/>
      <c r="BUG109"/>
      <c r="BUH109"/>
      <c r="BUI109"/>
      <c r="BUJ109"/>
      <c r="BUK109"/>
      <c r="BUL109"/>
      <c r="BUM109"/>
      <c r="BUN109"/>
      <c r="BUO109"/>
      <c r="BUP109"/>
      <c r="BUQ109"/>
      <c r="BUR109"/>
      <c r="BUS109"/>
      <c r="BUT109"/>
      <c r="BUU109"/>
      <c r="BUV109"/>
      <c r="BUW109"/>
      <c r="BUX109"/>
      <c r="BUY109"/>
      <c r="BUZ109"/>
      <c r="BVA109"/>
      <c r="BVB109"/>
      <c r="BVC109"/>
      <c r="BVD109"/>
      <c r="BVE109"/>
      <c r="BVF109"/>
      <c r="BVG109"/>
      <c r="BVH109"/>
      <c r="BVI109"/>
      <c r="BVJ109"/>
      <c r="BVK109"/>
      <c r="BVL109"/>
      <c r="BVM109"/>
      <c r="BVN109"/>
      <c r="BVO109"/>
      <c r="BVP109"/>
      <c r="BVQ109"/>
      <c r="BVR109"/>
      <c r="BVS109"/>
      <c r="BVT109"/>
      <c r="BVU109"/>
      <c r="BVV109"/>
      <c r="BVW109"/>
      <c r="BVX109"/>
      <c r="BVY109"/>
      <c r="BVZ109"/>
      <c r="BWA109"/>
      <c r="BWB109"/>
      <c r="BWC109"/>
      <c r="BWD109"/>
      <c r="BWE109"/>
      <c r="BWF109"/>
      <c r="BWG109"/>
      <c r="BWH109"/>
      <c r="BWI109"/>
      <c r="BWJ109"/>
      <c r="BWK109"/>
      <c r="BWL109"/>
      <c r="BWM109"/>
      <c r="BWN109"/>
      <c r="BWO109"/>
      <c r="BWP109"/>
      <c r="BWQ109"/>
      <c r="BWR109"/>
      <c r="BWS109"/>
      <c r="BWT109"/>
      <c r="BWU109"/>
      <c r="BWV109"/>
      <c r="BWW109"/>
      <c r="BWX109"/>
      <c r="BWY109"/>
      <c r="BWZ109"/>
      <c r="BXA109"/>
      <c r="BXB109"/>
      <c r="BXC109"/>
      <c r="BXD109"/>
      <c r="BXE109"/>
    </row>
    <row r="110" spans="1:1981" s="4" customFormat="1" ht="15.75" thickBot="1" x14ac:dyDescent="0.3">
      <c r="A110"/>
      <c r="B110" s="218" t="s">
        <v>251</v>
      </c>
      <c r="C110" s="219"/>
      <c r="D110" s="184" t="s">
        <v>394</v>
      </c>
      <c r="E110" s="37" t="s">
        <v>11</v>
      </c>
      <c r="F110" s="65" t="s">
        <v>252</v>
      </c>
      <c r="G110" s="39" t="s">
        <v>37</v>
      </c>
      <c r="H110" s="39" t="s">
        <v>37</v>
      </c>
      <c r="I110" s="39" t="s">
        <v>37</v>
      </c>
      <c r="J110" s="69"/>
      <c r="L110" s="43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  <c r="AMM110"/>
      <c r="AMN110"/>
      <c r="AMO110"/>
      <c r="AMP110"/>
      <c r="AMQ110"/>
      <c r="AMR110"/>
      <c r="AMS110"/>
      <c r="AMT110"/>
      <c r="AMU110"/>
      <c r="AMV110"/>
      <c r="AMW110"/>
      <c r="AMX110"/>
      <c r="AMY110"/>
      <c r="AMZ110"/>
      <c r="ANA110"/>
      <c r="ANB110"/>
      <c r="ANC110"/>
      <c r="AND110"/>
      <c r="ANE110"/>
      <c r="ANF110"/>
      <c r="ANG110"/>
      <c r="ANH110"/>
      <c r="ANI110"/>
      <c r="ANJ110"/>
      <c r="ANK110"/>
      <c r="ANL110"/>
      <c r="ANM110"/>
      <c r="ANN110"/>
      <c r="ANO110"/>
      <c r="ANP110"/>
      <c r="ANQ110"/>
      <c r="ANR110"/>
      <c r="ANS110"/>
      <c r="ANT110"/>
      <c r="ANU110"/>
      <c r="ANV110"/>
      <c r="ANW110"/>
      <c r="ANX110"/>
      <c r="ANY110"/>
      <c r="ANZ110"/>
      <c r="AOA110"/>
      <c r="AOB110"/>
      <c r="AOC110"/>
      <c r="AOD110"/>
      <c r="AOE110"/>
      <c r="AOF110"/>
      <c r="AOG110"/>
      <c r="AOH110"/>
      <c r="AOI110"/>
      <c r="AOJ110"/>
      <c r="AOK110"/>
      <c r="AOL110"/>
      <c r="AOM110"/>
      <c r="AON110"/>
      <c r="AOO110"/>
      <c r="AOP110"/>
      <c r="AOQ110"/>
      <c r="AOR110"/>
      <c r="AOS110"/>
      <c r="AOT110"/>
      <c r="AOU110"/>
      <c r="AOV110"/>
      <c r="AOW110"/>
      <c r="AOX110"/>
      <c r="AOY110"/>
      <c r="AOZ110"/>
      <c r="APA110"/>
      <c r="APB110"/>
      <c r="APC110"/>
      <c r="APD110"/>
      <c r="APE110"/>
      <c r="APF110"/>
      <c r="APG110"/>
      <c r="APH110"/>
      <c r="API110"/>
      <c r="APJ110"/>
      <c r="APK110"/>
      <c r="APL110"/>
      <c r="APM110"/>
      <c r="APN110"/>
      <c r="APO110"/>
      <c r="APP110"/>
      <c r="APQ110"/>
      <c r="APR110"/>
      <c r="APS110"/>
      <c r="APT110"/>
      <c r="APU110"/>
      <c r="APV110"/>
      <c r="APW110"/>
      <c r="APX110"/>
      <c r="APY110"/>
      <c r="APZ110"/>
      <c r="AQA110"/>
      <c r="AQB110"/>
      <c r="AQC110"/>
      <c r="AQD110"/>
      <c r="AQE110"/>
      <c r="AQF110"/>
      <c r="AQG110"/>
      <c r="AQH110"/>
      <c r="AQI110"/>
      <c r="AQJ110"/>
      <c r="AQK110"/>
      <c r="AQL110"/>
      <c r="AQM110"/>
      <c r="AQN110"/>
      <c r="AQO110"/>
      <c r="AQP110"/>
      <c r="AQQ110"/>
      <c r="AQR110"/>
      <c r="AQS110"/>
      <c r="AQT110"/>
      <c r="AQU110"/>
      <c r="AQV110"/>
      <c r="AQW110"/>
      <c r="AQX110"/>
      <c r="AQY110"/>
      <c r="AQZ110"/>
      <c r="ARA110"/>
      <c r="ARB110"/>
      <c r="ARC110"/>
      <c r="ARD110"/>
      <c r="ARE110"/>
      <c r="ARF110"/>
      <c r="ARG110"/>
      <c r="ARH110"/>
      <c r="ARI110"/>
      <c r="ARJ110"/>
      <c r="ARK110"/>
      <c r="ARL110"/>
      <c r="ARM110"/>
      <c r="ARN110"/>
      <c r="ARO110"/>
      <c r="ARP110"/>
      <c r="ARQ110"/>
      <c r="ARR110"/>
      <c r="ARS110"/>
      <c r="ART110"/>
      <c r="ARU110"/>
      <c r="ARV110"/>
      <c r="ARW110"/>
      <c r="ARX110"/>
      <c r="ARY110"/>
      <c r="ARZ110"/>
      <c r="ASA110"/>
      <c r="ASB110"/>
      <c r="ASC110"/>
      <c r="ASD110"/>
      <c r="ASE110"/>
      <c r="ASF110"/>
      <c r="ASG110"/>
      <c r="ASH110"/>
      <c r="ASI110"/>
      <c r="ASJ110"/>
      <c r="ASK110"/>
      <c r="ASL110"/>
      <c r="ASM110"/>
      <c r="ASN110"/>
      <c r="ASO110"/>
      <c r="ASP110"/>
      <c r="ASQ110"/>
      <c r="ASR110"/>
      <c r="ASS110"/>
      <c r="AST110"/>
      <c r="ASU110"/>
      <c r="ASV110"/>
      <c r="ASW110"/>
      <c r="ASX110"/>
      <c r="ASY110"/>
      <c r="ASZ110"/>
      <c r="ATA110"/>
      <c r="ATB110"/>
      <c r="ATC110"/>
      <c r="ATD110"/>
      <c r="ATE110"/>
      <c r="ATF110"/>
      <c r="ATG110"/>
      <c r="ATH110"/>
      <c r="ATI110"/>
      <c r="ATJ110"/>
      <c r="ATK110"/>
      <c r="ATL110"/>
      <c r="ATM110"/>
      <c r="ATN110"/>
      <c r="ATO110"/>
      <c r="ATP110"/>
      <c r="ATQ110"/>
      <c r="ATR110"/>
      <c r="ATS110"/>
      <c r="ATT110"/>
      <c r="ATU110"/>
      <c r="ATV110"/>
      <c r="ATW110"/>
      <c r="ATX110"/>
      <c r="ATY110"/>
      <c r="ATZ110"/>
      <c r="AUA110"/>
      <c r="AUB110"/>
      <c r="AUC110"/>
      <c r="AUD110"/>
      <c r="AUE110"/>
      <c r="AUF110"/>
      <c r="AUG110"/>
      <c r="AUH110"/>
      <c r="AUI110"/>
      <c r="AUJ110"/>
      <c r="AUK110"/>
      <c r="AUL110"/>
      <c r="AUM110"/>
      <c r="AUN110"/>
      <c r="AUO110"/>
      <c r="AUP110"/>
      <c r="AUQ110"/>
      <c r="AUR110"/>
      <c r="AUS110"/>
      <c r="AUT110"/>
      <c r="AUU110"/>
      <c r="AUV110"/>
      <c r="AUW110"/>
      <c r="AUX110"/>
      <c r="AUY110"/>
      <c r="AUZ110"/>
      <c r="AVA110"/>
      <c r="AVB110"/>
      <c r="AVC110"/>
      <c r="AVD110"/>
      <c r="AVE110"/>
      <c r="AVF110"/>
      <c r="AVG110"/>
      <c r="AVH110"/>
      <c r="AVI110"/>
      <c r="AVJ110"/>
      <c r="AVK110"/>
      <c r="AVL110"/>
      <c r="AVM110"/>
      <c r="AVN110"/>
      <c r="AVO110"/>
      <c r="AVP110"/>
      <c r="AVQ110"/>
      <c r="AVR110"/>
      <c r="AVS110"/>
      <c r="AVT110"/>
      <c r="AVU110"/>
      <c r="AVV110"/>
      <c r="AVW110"/>
      <c r="AVX110"/>
      <c r="AVY110"/>
      <c r="AVZ110"/>
      <c r="AWA110"/>
      <c r="AWB110"/>
      <c r="AWC110"/>
      <c r="AWD110"/>
      <c r="AWE110"/>
      <c r="AWF110"/>
      <c r="AWG110"/>
      <c r="AWH110"/>
      <c r="AWI110"/>
      <c r="AWJ110"/>
      <c r="AWK110"/>
      <c r="AWL110"/>
      <c r="AWM110"/>
      <c r="AWN110"/>
      <c r="AWO110"/>
      <c r="AWP110"/>
      <c r="AWQ110"/>
      <c r="AWR110"/>
      <c r="AWS110"/>
      <c r="AWT110"/>
      <c r="AWU110"/>
      <c r="AWV110"/>
      <c r="AWW110"/>
      <c r="AWX110"/>
      <c r="AWY110"/>
      <c r="AWZ110"/>
      <c r="AXA110"/>
      <c r="AXB110"/>
      <c r="AXC110"/>
      <c r="AXD110"/>
      <c r="AXE110"/>
      <c r="AXF110"/>
      <c r="AXG110"/>
      <c r="AXH110"/>
      <c r="AXI110"/>
      <c r="AXJ110"/>
      <c r="AXK110"/>
      <c r="AXL110"/>
      <c r="AXM110"/>
      <c r="AXN110"/>
      <c r="AXO110"/>
      <c r="AXP110"/>
      <c r="AXQ110"/>
      <c r="AXR110"/>
      <c r="AXS110"/>
      <c r="AXT110"/>
      <c r="AXU110"/>
      <c r="AXV110"/>
      <c r="AXW110"/>
      <c r="AXX110"/>
      <c r="AXY110"/>
      <c r="AXZ110"/>
      <c r="AYA110"/>
      <c r="AYB110"/>
      <c r="AYC110"/>
      <c r="AYD110"/>
      <c r="AYE110"/>
      <c r="AYF110"/>
      <c r="AYG110"/>
      <c r="AYH110"/>
      <c r="AYI110"/>
      <c r="AYJ110"/>
      <c r="AYK110"/>
      <c r="AYL110"/>
      <c r="AYM110"/>
      <c r="AYN110"/>
      <c r="AYO110"/>
      <c r="AYP110"/>
      <c r="AYQ110"/>
      <c r="AYR110"/>
      <c r="AYS110"/>
      <c r="AYT110"/>
      <c r="AYU110"/>
      <c r="AYV110"/>
      <c r="AYW110"/>
      <c r="AYX110"/>
      <c r="AYY110"/>
      <c r="AYZ110"/>
      <c r="AZA110"/>
      <c r="AZB110"/>
      <c r="AZC110"/>
      <c r="AZD110"/>
      <c r="AZE110"/>
      <c r="AZF110"/>
      <c r="AZG110"/>
      <c r="AZH110"/>
      <c r="AZI110"/>
      <c r="AZJ110"/>
      <c r="AZK110"/>
      <c r="AZL110"/>
      <c r="AZM110"/>
      <c r="AZN110"/>
      <c r="AZO110"/>
      <c r="AZP110"/>
      <c r="AZQ110"/>
      <c r="AZR110"/>
      <c r="AZS110"/>
      <c r="AZT110"/>
      <c r="AZU110"/>
      <c r="AZV110"/>
      <c r="AZW110"/>
      <c r="AZX110"/>
      <c r="AZY110"/>
      <c r="AZZ110"/>
      <c r="BAA110"/>
      <c r="BAB110"/>
      <c r="BAC110"/>
      <c r="BAD110"/>
      <c r="BAE110"/>
      <c r="BAF110"/>
      <c r="BAG110"/>
      <c r="BAH110"/>
      <c r="BAI110"/>
      <c r="BAJ110"/>
      <c r="BAK110"/>
      <c r="BAL110"/>
      <c r="BAM110"/>
      <c r="BAN110"/>
      <c r="BAO110"/>
      <c r="BAP110"/>
      <c r="BAQ110"/>
      <c r="BAR110"/>
      <c r="BAS110"/>
      <c r="BAT110"/>
      <c r="BAU110"/>
      <c r="BAV110"/>
      <c r="BAW110"/>
      <c r="BAX110"/>
      <c r="BAY110"/>
      <c r="BAZ110"/>
      <c r="BBA110"/>
      <c r="BBB110"/>
      <c r="BBC110"/>
      <c r="BBD110"/>
      <c r="BBE110"/>
      <c r="BBF110"/>
      <c r="BBG110"/>
      <c r="BBH110"/>
      <c r="BBI110"/>
      <c r="BBJ110"/>
      <c r="BBK110"/>
      <c r="BBL110"/>
      <c r="BBM110"/>
      <c r="BBN110"/>
      <c r="BBO110"/>
      <c r="BBP110"/>
      <c r="BBQ110"/>
      <c r="BBR110"/>
      <c r="BBS110"/>
      <c r="BBT110"/>
      <c r="BBU110"/>
      <c r="BBV110"/>
      <c r="BBW110"/>
      <c r="BBX110"/>
      <c r="BBY110"/>
      <c r="BBZ110"/>
      <c r="BCA110"/>
      <c r="BCB110"/>
      <c r="BCC110"/>
      <c r="BCD110"/>
      <c r="BCE110"/>
      <c r="BCF110"/>
      <c r="BCG110"/>
      <c r="BCH110"/>
      <c r="BCI110"/>
      <c r="BCJ110"/>
      <c r="BCK110"/>
      <c r="BCL110"/>
      <c r="BCM110"/>
      <c r="BCN110"/>
      <c r="BCO110"/>
      <c r="BCP110"/>
      <c r="BCQ110"/>
      <c r="BCR110"/>
      <c r="BCS110"/>
      <c r="BCT110"/>
      <c r="BCU110"/>
      <c r="BCV110"/>
      <c r="BCW110"/>
      <c r="BCX110"/>
      <c r="BCY110"/>
      <c r="BCZ110"/>
      <c r="BDA110"/>
      <c r="BDB110"/>
      <c r="BDC110"/>
      <c r="BDD110"/>
      <c r="BDE110"/>
      <c r="BDF110"/>
      <c r="BDG110"/>
      <c r="BDH110"/>
      <c r="BDI110"/>
      <c r="BDJ110"/>
      <c r="BDK110"/>
      <c r="BDL110"/>
      <c r="BDM110"/>
      <c r="BDN110"/>
      <c r="BDO110"/>
      <c r="BDP110"/>
      <c r="BDQ110"/>
      <c r="BDR110"/>
      <c r="BDS110"/>
      <c r="BDT110"/>
      <c r="BDU110"/>
      <c r="BDV110"/>
      <c r="BDW110"/>
      <c r="BDX110"/>
      <c r="BDY110"/>
      <c r="BDZ110"/>
      <c r="BEA110"/>
      <c r="BEB110"/>
      <c r="BEC110"/>
      <c r="BED110"/>
      <c r="BEE110"/>
      <c r="BEF110"/>
      <c r="BEG110"/>
      <c r="BEH110"/>
      <c r="BEI110"/>
      <c r="BEJ110"/>
      <c r="BEK110"/>
      <c r="BEL110"/>
      <c r="BEM110"/>
      <c r="BEN110"/>
      <c r="BEO110"/>
      <c r="BEP110"/>
      <c r="BEQ110"/>
      <c r="BER110"/>
      <c r="BES110"/>
      <c r="BET110"/>
      <c r="BEU110"/>
      <c r="BEV110"/>
      <c r="BEW110"/>
      <c r="BEX110"/>
      <c r="BEY110"/>
      <c r="BEZ110"/>
      <c r="BFA110"/>
      <c r="BFB110"/>
      <c r="BFC110"/>
      <c r="BFD110"/>
      <c r="BFE110"/>
      <c r="BFF110"/>
      <c r="BFG110"/>
      <c r="BFH110"/>
      <c r="BFI110"/>
      <c r="BFJ110"/>
      <c r="BFK110"/>
      <c r="BFL110"/>
      <c r="BFM110"/>
      <c r="BFN110"/>
      <c r="BFO110"/>
      <c r="BFP110"/>
      <c r="BFQ110"/>
      <c r="BFR110"/>
      <c r="BFS110"/>
      <c r="BFT110"/>
      <c r="BFU110"/>
      <c r="BFV110"/>
      <c r="BFW110"/>
      <c r="BFX110"/>
      <c r="BFY110"/>
      <c r="BFZ110"/>
      <c r="BGA110"/>
      <c r="BGB110"/>
      <c r="BGC110"/>
      <c r="BGD110"/>
      <c r="BGE110"/>
      <c r="BGF110"/>
      <c r="BGG110"/>
      <c r="BGH110"/>
      <c r="BGI110"/>
      <c r="BGJ110"/>
      <c r="BGK110"/>
      <c r="BGL110"/>
      <c r="BGM110"/>
      <c r="BGN110"/>
      <c r="BGO110"/>
      <c r="BGP110"/>
      <c r="BGQ110"/>
      <c r="BGR110"/>
      <c r="BGS110"/>
      <c r="BGT110"/>
      <c r="BGU110"/>
      <c r="BGV110"/>
      <c r="BGW110"/>
      <c r="BGX110"/>
      <c r="BGY110"/>
      <c r="BGZ110"/>
      <c r="BHA110"/>
      <c r="BHB110"/>
      <c r="BHC110"/>
      <c r="BHD110"/>
      <c r="BHE110"/>
      <c r="BHF110"/>
      <c r="BHG110"/>
      <c r="BHH110"/>
      <c r="BHI110"/>
      <c r="BHJ110"/>
      <c r="BHK110"/>
      <c r="BHL110"/>
      <c r="BHM110"/>
      <c r="BHN110"/>
      <c r="BHO110"/>
      <c r="BHP110"/>
      <c r="BHQ110"/>
      <c r="BHR110"/>
      <c r="BHS110"/>
      <c r="BHT110"/>
      <c r="BHU110"/>
      <c r="BHV110"/>
      <c r="BHW110"/>
      <c r="BHX110"/>
      <c r="BHY110"/>
      <c r="BHZ110"/>
      <c r="BIA110"/>
      <c r="BIB110"/>
      <c r="BIC110"/>
      <c r="BID110"/>
      <c r="BIE110"/>
      <c r="BIF110"/>
      <c r="BIG110"/>
      <c r="BIH110"/>
      <c r="BII110"/>
      <c r="BIJ110"/>
      <c r="BIK110"/>
      <c r="BIL110"/>
      <c r="BIM110"/>
      <c r="BIN110"/>
      <c r="BIO110"/>
      <c r="BIP110"/>
      <c r="BIQ110"/>
      <c r="BIR110"/>
      <c r="BIS110"/>
      <c r="BIT110"/>
      <c r="BIU110"/>
      <c r="BIV110"/>
      <c r="BIW110"/>
      <c r="BIX110"/>
      <c r="BIY110"/>
      <c r="BIZ110"/>
      <c r="BJA110"/>
      <c r="BJB110"/>
      <c r="BJC110"/>
      <c r="BJD110"/>
      <c r="BJE110"/>
      <c r="BJF110"/>
      <c r="BJG110"/>
      <c r="BJH110"/>
      <c r="BJI110"/>
      <c r="BJJ110"/>
      <c r="BJK110"/>
      <c r="BJL110"/>
      <c r="BJM110"/>
      <c r="BJN110"/>
      <c r="BJO110"/>
      <c r="BJP110"/>
      <c r="BJQ110"/>
      <c r="BJR110"/>
      <c r="BJS110"/>
      <c r="BJT110"/>
      <c r="BJU110"/>
      <c r="BJV110"/>
      <c r="BJW110"/>
      <c r="BJX110"/>
      <c r="BJY110"/>
      <c r="BJZ110"/>
      <c r="BKA110"/>
      <c r="BKB110"/>
      <c r="BKC110"/>
      <c r="BKD110"/>
      <c r="BKE110"/>
      <c r="BKF110"/>
      <c r="BKG110"/>
      <c r="BKH110"/>
      <c r="BKI110"/>
      <c r="BKJ110"/>
      <c r="BKK110"/>
      <c r="BKL110"/>
      <c r="BKM110"/>
      <c r="BKN110"/>
      <c r="BKO110"/>
      <c r="BKP110"/>
      <c r="BKQ110"/>
      <c r="BKR110"/>
      <c r="BKS110"/>
      <c r="BKT110"/>
      <c r="BKU110"/>
      <c r="BKV110"/>
      <c r="BKW110"/>
      <c r="BKX110"/>
      <c r="BKY110"/>
      <c r="BKZ110"/>
      <c r="BLA110"/>
      <c r="BLB110"/>
      <c r="BLC110"/>
      <c r="BLD110"/>
      <c r="BLE110"/>
      <c r="BLF110"/>
      <c r="BLG110"/>
      <c r="BLH110"/>
      <c r="BLI110"/>
      <c r="BLJ110"/>
      <c r="BLK110"/>
      <c r="BLL110"/>
      <c r="BLM110"/>
      <c r="BLN110"/>
      <c r="BLO110"/>
      <c r="BLP110"/>
      <c r="BLQ110"/>
      <c r="BLR110"/>
      <c r="BLS110"/>
      <c r="BLT110"/>
      <c r="BLU110"/>
      <c r="BLV110"/>
      <c r="BLW110"/>
      <c r="BLX110"/>
      <c r="BLY110"/>
      <c r="BLZ110"/>
      <c r="BMA110"/>
      <c r="BMB110"/>
      <c r="BMC110"/>
      <c r="BMD110"/>
      <c r="BME110"/>
      <c r="BMF110"/>
      <c r="BMG110"/>
      <c r="BMH110"/>
      <c r="BMI110"/>
      <c r="BMJ110"/>
      <c r="BMK110"/>
      <c r="BML110"/>
      <c r="BMM110"/>
      <c r="BMN110"/>
      <c r="BMO110"/>
      <c r="BMP110"/>
      <c r="BMQ110"/>
      <c r="BMR110"/>
      <c r="BMS110"/>
      <c r="BMT110"/>
      <c r="BMU110"/>
      <c r="BMV110"/>
      <c r="BMW110"/>
      <c r="BMX110"/>
      <c r="BMY110"/>
      <c r="BMZ110"/>
      <c r="BNA110"/>
      <c r="BNB110"/>
      <c r="BNC110"/>
      <c r="BND110"/>
      <c r="BNE110"/>
      <c r="BNF110"/>
      <c r="BNG110"/>
      <c r="BNH110"/>
      <c r="BNI110"/>
      <c r="BNJ110"/>
      <c r="BNK110"/>
      <c r="BNL110"/>
      <c r="BNM110"/>
      <c r="BNN110"/>
      <c r="BNO110"/>
      <c r="BNP110"/>
      <c r="BNQ110"/>
      <c r="BNR110"/>
      <c r="BNS110"/>
      <c r="BNT110"/>
      <c r="BNU110"/>
      <c r="BNV110"/>
      <c r="BNW110"/>
      <c r="BNX110"/>
      <c r="BNY110"/>
      <c r="BNZ110"/>
      <c r="BOA110"/>
      <c r="BOB110"/>
      <c r="BOC110"/>
      <c r="BOD110"/>
      <c r="BOE110"/>
      <c r="BOF110"/>
      <c r="BOG110"/>
      <c r="BOH110"/>
      <c r="BOI110"/>
      <c r="BOJ110"/>
      <c r="BOK110"/>
      <c r="BOL110"/>
      <c r="BOM110"/>
      <c r="BON110"/>
      <c r="BOO110"/>
      <c r="BOP110"/>
      <c r="BOQ110"/>
      <c r="BOR110"/>
      <c r="BOS110"/>
      <c r="BOT110"/>
      <c r="BOU110"/>
      <c r="BOV110"/>
      <c r="BOW110"/>
      <c r="BOX110"/>
      <c r="BOY110"/>
      <c r="BOZ110"/>
      <c r="BPA110"/>
      <c r="BPB110"/>
      <c r="BPC110"/>
      <c r="BPD110"/>
      <c r="BPE110"/>
      <c r="BPF110"/>
      <c r="BPG110"/>
      <c r="BPH110"/>
      <c r="BPI110"/>
      <c r="BPJ110"/>
      <c r="BPK110"/>
      <c r="BPL110"/>
      <c r="BPM110"/>
      <c r="BPN110"/>
      <c r="BPO110"/>
      <c r="BPP110"/>
      <c r="BPQ110"/>
      <c r="BPR110"/>
      <c r="BPS110"/>
      <c r="BPT110"/>
      <c r="BPU110"/>
      <c r="BPV110"/>
      <c r="BPW110"/>
      <c r="BPX110"/>
      <c r="BPY110"/>
      <c r="BPZ110"/>
      <c r="BQA110"/>
      <c r="BQB110"/>
      <c r="BQC110"/>
      <c r="BQD110"/>
      <c r="BQE110"/>
      <c r="BQF110"/>
      <c r="BQG110"/>
      <c r="BQH110"/>
      <c r="BQI110"/>
      <c r="BQJ110"/>
      <c r="BQK110"/>
      <c r="BQL110"/>
      <c r="BQM110"/>
      <c r="BQN110"/>
      <c r="BQO110"/>
      <c r="BQP110"/>
      <c r="BQQ110"/>
      <c r="BQR110"/>
      <c r="BQS110"/>
      <c r="BQT110"/>
      <c r="BQU110"/>
      <c r="BQV110"/>
      <c r="BQW110"/>
      <c r="BQX110"/>
      <c r="BQY110"/>
      <c r="BQZ110"/>
      <c r="BRA110"/>
      <c r="BRB110"/>
      <c r="BRC110"/>
      <c r="BRD110"/>
      <c r="BRE110"/>
      <c r="BRF110"/>
      <c r="BRG110"/>
      <c r="BRH110"/>
      <c r="BRI110"/>
      <c r="BRJ110"/>
      <c r="BRK110"/>
      <c r="BRL110"/>
      <c r="BRM110"/>
      <c r="BRN110"/>
      <c r="BRO110"/>
      <c r="BRP110"/>
      <c r="BRQ110"/>
      <c r="BRR110"/>
      <c r="BRS110"/>
      <c r="BRT110"/>
      <c r="BRU110"/>
      <c r="BRV110"/>
      <c r="BRW110"/>
      <c r="BRX110"/>
      <c r="BRY110"/>
      <c r="BRZ110"/>
      <c r="BSA110"/>
      <c r="BSB110"/>
      <c r="BSC110"/>
      <c r="BSD110"/>
      <c r="BSE110"/>
      <c r="BSF110"/>
      <c r="BSG110"/>
      <c r="BSH110"/>
      <c r="BSI110"/>
      <c r="BSJ110"/>
      <c r="BSK110"/>
      <c r="BSL110"/>
      <c r="BSM110"/>
      <c r="BSN110"/>
      <c r="BSO110"/>
      <c r="BSP110"/>
      <c r="BSQ110"/>
      <c r="BSR110"/>
      <c r="BSS110"/>
      <c r="BST110"/>
      <c r="BSU110"/>
      <c r="BSV110"/>
      <c r="BSW110"/>
      <c r="BSX110"/>
      <c r="BSY110"/>
      <c r="BSZ110"/>
      <c r="BTA110"/>
      <c r="BTB110"/>
      <c r="BTC110"/>
      <c r="BTD110"/>
      <c r="BTE110"/>
      <c r="BTF110"/>
      <c r="BTG110"/>
      <c r="BTH110"/>
      <c r="BTI110"/>
      <c r="BTJ110"/>
      <c r="BTK110"/>
      <c r="BTL110"/>
      <c r="BTM110"/>
      <c r="BTN110"/>
      <c r="BTO110"/>
      <c r="BTP110"/>
      <c r="BTQ110"/>
      <c r="BTR110"/>
      <c r="BTS110"/>
      <c r="BTT110"/>
      <c r="BTU110"/>
      <c r="BTV110"/>
      <c r="BTW110"/>
      <c r="BTX110"/>
      <c r="BTY110"/>
      <c r="BTZ110"/>
      <c r="BUA110"/>
      <c r="BUB110"/>
      <c r="BUC110"/>
      <c r="BUD110"/>
      <c r="BUE110"/>
      <c r="BUF110"/>
      <c r="BUG110"/>
      <c r="BUH110"/>
      <c r="BUI110"/>
      <c r="BUJ110"/>
      <c r="BUK110"/>
      <c r="BUL110"/>
      <c r="BUM110"/>
      <c r="BUN110"/>
      <c r="BUO110"/>
      <c r="BUP110"/>
      <c r="BUQ110"/>
      <c r="BUR110"/>
      <c r="BUS110"/>
      <c r="BUT110"/>
      <c r="BUU110"/>
      <c r="BUV110"/>
      <c r="BUW110"/>
      <c r="BUX110"/>
      <c r="BUY110"/>
      <c r="BUZ110"/>
      <c r="BVA110"/>
      <c r="BVB110"/>
      <c r="BVC110"/>
      <c r="BVD110"/>
      <c r="BVE110"/>
      <c r="BVF110"/>
      <c r="BVG110"/>
      <c r="BVH110"/>
      <c r="BVI110"/>
      <c r="BVJ110"/>
      <c r="BVK110"/>
      <c r="BVL110"/>
      <c r="BVM110"/>
      <c r="BVN110"/>
      <c r="BVO110"/>
      <c r="BVP110"/>
      <c r="BVQ110"/>
      <c r="BVR110"/>
      <c r="BVS110"/>
      <c r="BVT110"/>
      <c r="BVU110"/>
      <c r="BVV110"/>
      <c r="BVW110"/>
      <c r="BVX110"/>
      <c r="BVY110"/>
      <c r="BVZ110"/>
      <c r="BWA110"/>
      <c r="BWB110"/>
      <c r="BWC110"/>
      <c r="BWD110"/>
      <c r="BWE110"/>
      <c r="BWF110"/>
      <c r="BWG110"/>
      <c r="BWH110"/>
      <c r="BWI110"/>
      <c r="BWJ110"/>
      <c r="BWK110"/>
      <c r="BWL110"/>
      <c r="BWM110"/>
      <c r="BWN110"/>
      <c r="BWO110"/>
      <c r="BWP110"/>
      <c r="BWQ110"/>
      <c r="BWR110"/>
      <c r="BWS110"/>
      <c r="BWT110"/>
      <c r="BWU110"/>
      <c r="BWV110"/>
      <c r="BWW110"/>
      <c r="BWX110"/>
      <c r="BWY110"/>
      <c r="BWZ110"/>
      <c r="BXA110"/>
      <c r="BXB110"/>
      <c r="BXC110"/>
      <c r="BXD110"/>
      <c r="BXE110"/>
    </row>
    <row r="111" spans="1:1981" ht="15.75" thickBot="1" x14ac:dyDescent="0.3">
      <c r="B111" s="210" t="s">
        <v>253</v>
      </c>
      <c r="C111" s="211"/>
      <c r="D111" s="118">
        <f>D101*0.86*18.88/1000</f>
        <v>40.916736</v>
      </c>
      <c r="E111" s="85" t="s">
        <v>254</v>
      </c>
      <c r="F111" s="1" t="s">
        <v>255</v>
      </c>
      <c r="G111" s="39" t="s">
        <v>13</v>
      </c>
      <c r="H111" s="39" t="s">
        <v>37</v>
      </c>
      <c r="I111" s="39" t="s">
        <v>37</v>
      </c>
      <c r="J111" s="61" t="s">
        <v>256</v>
      </c>
    </row>
    <row r="112" spans="1:1981" ht="15.75" thickBot="1" x14ac:dyDescent="0.3">
      <c r="B112" s="218" t="s">
        <v>257</v>
      </c>
      <c r="C112" s="219"/>
      <c r="D112" s="122">
        <f>-D111*0.8</f>
        <v>-32.7333888</v>
      </c>
      <c r="E112" s="37" t="s">
        <v>254</v>
      </c>
      <c r="F112" s="67" t="s">
        <v>258</v>
      </c>
      <c r="G112" s="132" t="s">
        <v>13</v>
      </c>
      <c r="H112" s="39" t="s">
        <v>37</v>
      </c>
      <c r="I112" s="39" t="s">
        <v>37</v>
      </c>
      <c r="J112" s="61" t="s">
        <v>259</v>
      </c>
    </row>
    <row r="113" spans="2:12" s="138" customFormat="1" x14ac:dyDescent="0.25">
      <c r="B113" s="220" t="s">
        <v>260</v>
      </c>
      <c r="C113" s="133" t="s">
        <v>243</v>
      </c>
      <c r="D113" s="126">
        <f>-(D102*0.913*0.086)/0.54/0.879</f>
        <v>-81.055534487843929</v>
      </c>
      <c r="E113" s="90" t="s">
        <v>34</v>
      </c>
      <c r="F113" s="134" t="s">
        <v>261</v>
      </c>
      <c r="G113" s="135" t="s">
        <v>13</v>
      </c>
      <c r="H113" s="135" t="s">
        <v>37</v>
      </c>
      <c r="I113" s="135" t="s">
        <v>37</v>
      </c>
      <c r="J113" s="44" t="s">
        <v>245</v>
      </c>
      <c r="K113" s="136"/>
      <c r="L113" s="137"/>
    </row>
    <row r="114" spans="2:12" s="138" customFormat="1" ht="15.75" thickBot="1" x14ac:dyDescent="0.3">
      <c r="B114" s="221"/>
      <c r="C114" s="139" t="s">
        <v>262</v>
      </c>
      <c r="D114" s="140">
        <f>-(D102*0.913*0.383)/0.31/0.83</f>
        <v>-665.92580645161308</v>
      </c>
      <c r="E114" s="97" t="s">
        <v>34</v>
      </c>
      <c r="F114" s="141" t="s">
        <v>263</v>
      </c>
      <c r="G114" s="142" t="s">
        <v>13</v>
      </c>
      <c r="H114" s="142" t="s">
        <v>37</v>
      </c>
      <c r="I114" s="142" t="s">
        <v>37</v>
      </c>
      <c r="J114" s="51" t="s">
        <v>264</v>
      </c>
      <c r="K114" s="136"/>
      <c r="L114" s="137"/>
    </row>
    <row r="115" spans="2:12" s="138" customFormat="1" ht="15.75" thickBot="1" x14ac:dyDescent="0.3">
      <c r="B115" s="199" t="s">
        <v>265</v>
      </c>
      <c r="C115" s="200"/>
      <c r="D115" s="122">
        <f>D103</f>
        <v>630</v>
      </c>
      <c r="E115" s="85" t="s">
        <v>34</v>
      </c>
      <c r="F115" s="143" t="s">
        <v>266</v>
      </c>
      <c r="G115" s="144" t="s">
        <v>13</v>
      </c>
      <c r="H115" s="144" t="s">
        <v>37</v>
      </c>
      <c r="I115" s="144" t="s">
        <v>37</v>
      </c>
      <c r="J115" s="60" t="s">
        <v>410</v>
      </c>
      <c r="K115" s="136"/>
      <c r="L115" s="137"/>
    </row>
    <row r="116" spans="2:12" ht="3.75" customHeight="1" thickBot="1" x14ac:dyDescent="0.3">
      <c r="B116"/>
      <c r="C116"/>
      <c r="D116"/>
      <c r="E116"/>
      <c r="F116"/>
      <c r="G116"/>
      <c r="J116"/>
      <c r="K116"/>
      <c r="L116"/>
    </row>
    <row r="117" spans="2:12" ht="19.5" thickBot="1" x14ac:dyDescent="0.3">
      <c r="B117" s="203" t="s">
        <v>267</v>
      </c>
      <c r="C117" s="214"/>
      <c r="D117" s="14" t="s">
        <v>1</v>
      </c>
      <c r="E117" s="15" t="s">
        <v>2</v>
      </c>
      <c r="F117" s="16" t="s">
        <v>195</v>
      </c>
      <c r="G117" s="17" t="s">
        <v>4</v>
      </c>
      <c r="H117" s="16" t="s">
        <v>196</v>
      </c>
      <c r="I117" s="17" t="s">
        <v>197</v>
      </c>
      <c r="J117" s="15" t="s">
        <v>7</v>
      </c>
    </row>
    <row r="118" spans="2:12" ht="15.75" thickBot="1" x14ac:dyDescent="0.3">
      <c r="B118" s="205" t="s">
        <v>8</v>
      </c>
      <c r="C118" s="206"/>
      <c r="D118" s="206"/>
      <c r="E118" s="206"/>
      <c r="F118" s="206"/>
      <c r="G118" s="206"/>
      <c r="H118" s="206"/>
      <c r="I118" s="206"/>
      <c r="J118" s="207"/>
    </row>
    <row r="119" spans="2:12" ht="15.75" thickBot="1" x14ac:dyDescent="0.3">
      <c r="B119" s="222" t="s">
        <v>228</v>
      </c>
      <c r="C119" s="223"/>
      <c r="D119" s="145">
        <f>D98</f>
        <v>1470</v>
      </c>
      <c r="E119" s="124" t="s">
        <v>34</v>
      </c>
      <c r="F119" s="39" t="s">
        <v>37</v>
      </c>
      <c r="G119" s="39" t="s">
        <v>37</v>
      </c>
      <c r="H119" s="39" t="s">
        <v>37</v>
      </c>
      <c r="I119" s="66" t="s">
        <v>37</v>
      </c>
      <c r="J119" s="39"/>
    </row>
    <row r="120" spans="2:12" ht="15.75" thickBot="1" x14ac:dyDescent="0.3">
      <c r="B120" s="201" t="s">
        <v>220</v>
      </c>
      <c r="C120" s="202"/>
      <c r="D120" s="118">
        <f>D119*0.55</f>
        <v>808.50000000000011</v>
      </c>
      <c r="E120" s="37" t="s">
        <v>221</v>
      </c>
      <c r="F120" s="138" t="s">
        <v>222</v>
      </c>
      <c r="G120" s="39" t="s">
        <v>13</v>
      </c>
      <c r="H120" s="146" t="s">
        <v>37</v>
      </c>
      <c r="I120" s="146" t="s">
        <v>14</v>
      </c>
      <c r="J120" s="69" t="s">
        <v>268</v>
      </c>
    </row>
    <row r="121" spans="2:12" ht="15.75" thickBot="1" x14ac:dyDescent="0.3">
      <c r="B121" s="187" t="s">
        <v>86</v>
      </c>
      <c r="C121" s="188"/>
      <c r="D121" s="188"/>
      <c r="E121" s="188"/>
      <c r="F121" s="188"/>
      <c r="G121" s="188"/>
      <c r="H121" s="188"/>
      <c r="I121" s="188"/>
      <c r="J121" s="189"/>
    </row>
    <row r="122" spans="2:12" ht="15.75" thickBot="1" x14ac:dyDescent="0.3">
      <c r="B122" s="190" t="s">
        <v>405</v>
      </c>
      <c r="C122" s="191"/>
      <c r="D122" s="147">
        <f>D31*0.14</f>
        <v>980.00000000000011</v>
      </c>
      <c r="E122" s="124" t="s">
        <v>34</v>
      </c>
      <c r="F122" s="65" t="s">
        <v>269</v>
      </c>
      <c r="G122" s="39" t="s">
        <v>13</v>
      </c>
      <c r="H122" s="39" t="s">
        <v>37</v>
      </c>
      <c r="I122" s="39" t="s">
        <v>14</v>
      </c>
      <c r="J122" s="69" t="s">
        <v>270</v>
      </c>
    </row>
    <row r="123" spans="2:12" ht="15.75" thickBot="1" x14ac:dyDescent="0.3">
      <c r="B123" s="199" t="s">
        <v>271</v>
      </c>
      <c r="C123" s="200"/>
      <c r="D123" s="148">
        <f>D31*0.06</f>
        <v>420</v>
      </c>
      <c r="E123" s="37" t="s">
        <v>34</v>
      </c>
      <c r="F123" s="65" t="s">
        <v>269</v>
      </c>
      <c r="G123" s="39" t="s">
        <v>13</v>
      </c>
      <c r="H123" s="39" t="s">
        <v>37</v>
      </c>
      <c r="I123" s="39" t="s">
        <v>14</v>
      </c>
      <c r="J123" s="69" t="s">
        <v>272</v>
      </c>
    </row>
    <row r="124" spans="2:12" ht="15.75" thickBot="1" x14ac:dyDescent="0.3">
      <c r="B124" s="199" t="s">
        <v>273</v>
      </c>
      <c r="C124" s="200"/>
      <c r="D124" s="148">
        <f>D31*0.01</f>
        <v>70</v>
      </c>
      <c r="E124" s="37" t="s">
        <v>34</v>
      </c>
      <c r="F124" s="65" t="s">
        <v>269</v>
      </c>
      <c r="G124" s="39" t="s">
        <v>13</v>
      </c>
      <c r="H124" s="39" t="s">
        <v>37</v>
      </c>
      <c r="I124" s="39" t="s">
        <v>14</v>
      </c>
      <c r="J124" s="69" t="s">
        <v>274</v>
      </c>
    </row>
    <row r="125" spans="2:12" ht="15.75" thickBot="1" x14ac:dyDescent="0.3">
      <c r="B125" s="215" t="s">
        <v>238</v>
      </c>
      <c r="C125" s="216"/>
      <c r="D125" s="216"/>
      <c r="E125" s="216"/>
      <c r="F125" s="216"/>
      <c r="G125" s="216"/>
      <c r="H125" s="216"/>
      <c r="I125" s="216"/>
      <c r="J125" s="217"/>
    </row>
    <row r="126" spans="2:12" s="138" customFormat="1" ht="15.75" thickBot="1" x14ac:dyDescent="0.3">
      <c r="B126" s="199" t="s">
        <v>265</v>
      </c>
      <c r="C126" s="200"/>
      <c r="D126" s="148">
        <f>D123+D124</f>
        <v>490</v>
      </c>
      <c r="E126" s="85" t="s">
        <v>34</v>
      </c>
      <c r="F126" s="143" t="s">
        <v>275</v>
      </c>
      <c r="G126" s="144" t="s">
        <v>13</v>
      </c>
      <c r="H126" s="144" t="s">
        <v>37</v>
      </c>
      <c r="I126" s="144" t="s">
        <v>37</v>
      </c>
      <c r="J126" s="60" t="s">
        <v>276</v>
      </c>
      <c r="K126" s="136"/>
      <c r="L126" s="137"/>
    </row>
    <row r="127" spans="2:12" s="10" customFormat="1" ht="3.75" customHeight="1" thickBot="1" x14ac:dyDescent="0.3">
      <c r="B127" s="149"/>
      <c r="C127" s="149"/>
      <c r="D127" s="150"/>
      <c r="E127" s="12"/>
      <c r="F127" s="115"/>
      <c r="G127" s="12"/>
      <c r="H127" s="12"/>
      <c r="I127" s="12"/>
      <c r="J127" s="12"/>
      <c r="K127" s="116"/>
      <c r="L127" s="117"/>
    </row>
    <row r="128" spans="2:12" ht="19.5" thickBot="1" x14ac:dyDescent="0.3">
      <c r="B128" s="203" t="s">
        <v>277</v>
      </c>
      <c r="C128" s="214"/>
      <c r="D128" s="14" t="s">
        <v>1</v>
      </c>
      <c r="E128" s="15" t="s">
        <v>2</v>
      </c>
      <c r="F128" s="16" t="s">
        <v>195</v>
      </c>
      <c r="G128" s="17" t="s">
        <v>4</v>
      </c>
      <c r="H128" s="16" t="s">
        <v>196</v>
      </c>
      <c r="I128" s="17" t="s">
        <v>197</v>
      </c>
      <c r="J128" s="15" t="s">
        <v>7</v>
      </c>
    </row>
    <row r="129" spans="2:14" ht="15.75" thickBot="1" x14ac:dyDescent="0.3">
      <c r="B129" s="205" t="s">
        <v>8</v>
      </c>
      <c r="C129" s="206"/>
      <c r="D129" s="206"/>
      <c r="E129" s="206"/>
      <c r="F129" s="206"/>
      <c r="G129" s="206"/>
      <c r="H129" s="206"/>
      <c r="I129" s="206"/>
      <c r="J129" s="207"/>
    </row>
    <row r="130" spans="2:14" ht="15.75" thickBot="1" x14ac:dyDescent="0.3">
      <c r="B130" s="208" t="s">
        <v>405</v>
      </c>
      <c r="C130" s="209"/>
      <c r="D130" s="147">
        <f>D122</f>
        <v>980.00000000000011</v>
      </c>
      <c r="E130" s="124" t="s">
        <v>34</v>
      </c>
      <c r="F130" s="39" t="s">
        <v>37</v>
      </c>
      <c r="G130" s="39" t="s">
        <v>37</v>
      </c>
      <c r="H130" s="39" t="s">
        <v>37</v>
      </c>
      <c r="I130" s="39" t="s">
        <v>14</v>
      </c>
      <c r="J130" s="39"/>
    </row>
    <row r="131" spans="2:14" ht="15.75" thickBot="1" x14ac:dyDescent="0.3">
      <c r="B131" s="199" t="s">
        <v>220</v>
      </c>
      <c r="C131" s="200"/>
      <c r="D131" s="122">
        <f>4.85*D144</f>
        <v>4413.5</v>
      </c>
      <c r="E131" s="37" t="s">
        <v>221</v>
      </c>
      <c r="F131" s="151" t="s">
        <v>278</v>
      </c>
      <c r="G131" s="39" t="s">
        <v>13</v>
      </c>
      <c r="H131" s="39" t="s">
        <v>37</v>
      </c>
      <c r="I131" s="66" t="s">
        <v>94</v>
      </c>
      <c r="J131" s="65" t="s">
        <v>279</v>
      </c>
      <c r="K131" s="1"/>
      <c r="L131" s="1"/>
      <c r="M131" s="1"/>
      <c r="N131" s="1"/>
    </row>
    <row r="132" spans="2:14" ht="30.75" thickBot="1" x14ac:dyDescent="0.3">
      <c r="B132" s="199" t="s">
        <v>280</v>
      </c>
      <c r="C132" s="200"/>
      <c r="D132" s="148">
        <f>26.4*D144</f>
        <v>24024</v>
      </c>
      <c r="E132" s="37" t="s">
        <v>281</v>
      </c>
      <c r="F132" s="152" t="s">
        <v>282</v>
      </c>
      <c r="G132" s="39" t="s">
        <v>13</v>
      </c>
      <c r="H132" s="39" t="s">
        <v>37</v>
      </c>
      <c r="I132" s="39">
        <v>1</v>
      </c>
      <c r="J132" s="65" t="s">
        <v>283</v>
      </c>
    </row>
    <row r="133" spans="2:14" ht="18" thickBot="1" x14ac:dyDescent="0.3">
      <c r="B133" s="199" t="s">
        <v>284</v>
      </c>
      <c r="C133" s="200"/>
      <c r="D133" s="185" t="s">
        <v>395</v>
      </c>
      <c r="E133" s="37" t="s">
        <v>203</v>
      </c>
      <c r="F133" s="65" t="s">
        <v>285</v>
      </c>
      <c r="G133" s="39" t="s">
        <v>286</v>
      </c>
      <c r="H133" s="39" t="s">
        <v>37</v>
      </c>
      <c r="I133" s="39">
        <v>1</v>
      </c>
      <c r="J133" s="69" t="s">
        <v>287</v>
      </c>
    </row>
    <row r="134" spans="2:14" ht="15.75" thickBot="1" x14ac:dyDescent="0.3">
      <c r="B134" s="212" t="s">
        <v>288</v>
      </c>
      <c r="C134" s="213"/>
      <c r="D134" s="153">
        <f>50*D130/1000</f>
        <v>49.000000000000007</v>
      </c>
      <c r="E134" s="154" t="s">
        <v>34</v>
      </c>
      <c r="F134" s="151" t="s">
        <v>289</v>
      </c>
      <c r="G134" s="39" t="s">
        <v>13</v>
      </c>
      <c r="H134" s="39" t="s">
        <v>37</v>
      </c>
      <c r="I134" s="39">
        <v>1</v>
      </c>
      <c r="J134" s="69" t="s">
        <v>290</v>
      </c>
    </row>
    <row r="135" spans="2:14" ht="15.75" thickBot="1" x14ac:dyDescent="0.3">
      <c r="B135" s="194" t="s">
        <v>291</v>
      </c>
      <c r="C135" s="195"/>
      <c r="D135" s="120">
        <f>D130/1000*150</f>
        <v>147</v>
      </c>
      <c r="E135" s="154" t="s">
        <v>225</v>
      </c>
      <c r="F135" s="88" t="s">
        <v>226</v>
      </c>
      <c r="G135" s="39" t="s">
        <v>13</v>
      </c>
      <c r="H135" s="146" t="s">
        <v>94</v>
      </c>
      <c r="I135" s="146" t="s">
        <v>94</v>
      </c>
      <c r="J135" s="69" t="s">
        <v>292</v>
      </c>
    </row>
    <row r="136" spans="2:14" ht="15.75" thickBot="1" x14ac:dyDescent="0.3">
      <c r="B136" s="201" t="s">
        <v>293</v>
      </c>
      <c r="C136" s="202"/>
      <c r="D136" s="155">
        <f>D130/1000*19500</f>
        <v>19110</v>
      </c>
      <c r="E136" s="154" t="s">
        <v>225</v>
      </c>
      <c r="F136" s="156" t="s">
        <v>294</v>
      </c>
      <c r="G136" s="39" t="s">
        <v>13</v>
      </c>
      <c r="H136" s="146" t="s">
        <v>94</v>
      </c>
      <c r="I136" s="146" t="s">
        <v>94</v>
      </c>
      <c r="J136" s="69" t="s">
        <v>295</v>
      </c>
    </row>
    <row r="137" spans="2:14" ht="15.75" thickBot="1" x14ac:dyDescent="0.3">
      <c r="B137" s="201" t="s">
        <v>296</v>
      </c>
      <c r="C137" s="202"/>
      <c r="D137" s="155">
        <f>D130/1000*200</f>
        <v>196.00000000000003</v>
      </c>
      <c r="E137" s="154" t="s">
        <v>225</v>
      </c>
      <c r="F137" s="157" t="s">
        <v>226</v>
      </c>
      <c r="G137" s="39" t="s">
        <v>13</v>
      </c>
      <c r="H137" s="146" t="s">
        <v>94</v>
      </c>
      <c r="I137" s="146" t="s">
        <v>94</v>
      </c>
      <c r="J137" s="69" t="s">
        <v>297</v>
      </c>
    </row>
    <row r="138" spans="2:14" ht="15.75" thickBot="1" x14ac:dyDescent="0.3">
      <c r="B138" s="196" t="s">
        <v>298</v>
      </c>
      <c r="C138" s="197"/>
      <c r="D138" s="197"/>
      <c r="E138" s="197"/>
      <c r="F138" s="197"/>
      <c r="G138" s="197"/>
      <c r="H138" s="197"/>
      <c r="I138" s="197"/>
      <c r="J138" s="198"/>
    </row>
    <row r="139" spans="2:14" ht="15.75" thickBot="1" x14ac:dyDescent="0.3">
      <c r="B139" s="199" t="s">
        <v>220</v>
      </c>
      <c r="C139" s="200"/>
      <c r="D139" s="122">
        <f>D131</f>
        <v>4413.5</v>
      </c>
      <c r="E139" s="37" t="s">
        <v>221</v>
      </c>
      <c r="F139" s="158" t="s">
        <v>222</v>
      </c>
      <c r="G139" s="39" t="s">
        <v>13</v>
      </c>
      <c r="H139" s="39" t="s">
        <v>37</v>
      </c>
      <c r="I139" s="39" t="s">
        <v>37</v>
      </c>
      <c r="J139" s="159"/>
    </row>
    <row r="140" spans="2:14" ht="30.75" thickBot="1" x14ac:dyDescent="0.3">
      <c r="B140" s="199" t="s">
        <v>280</v>
      </c>
      <c r="C140" s="200"/>
      <c r="D140" s="148">
        <f>D132</f>
        <v>24024</v>
      </c>
      <c r="E140" s="37" t="s">
        <v>281</v>
      </c>
      <c r="F140" s="160" t="s">
        <v>299</v>
      </c>
      <c r="G140" s="39" t="s">
        <v>13</v>
      </c>
      <c r="H140" s="39" t="s">
        <v>37</v>
      </c>
      <c r="I140" s="39" t="s">
        <v>37</v>
      </c>
      <c r="J140" s="159"/>
    </row>
    <row r="141" spans="2:14" ht="18" thickBot="1" x14ac:dyDescent="0.3">
      <c r="B141" s="199" t="s">
        <v>284</v>
      </c>
      <c r="C141" s="200"/>
      <c r="D141" s="122" t="str">
        <f>D133</f>
        <v>12.74</v>
      </c>
      <c r="E141" s="37" t="s">
        <v>203</v>
      </c>
      <c r="F141" s="65" t="s">
        <v>300</v>
      </c>
      <c r="G141" s="39" t="s">
        <v>286</v>
      </c>
      <c r="H141" s="39" t="s">
        <v>37</v>
      </c>
      <c r="I141" s="39" t="s">
        <v>37</v>
      </c>
      <c r="J141" s="159"/>
    </row>
    <row r="142" spans="2:14" ht="15.75" thickBot="1" x14ac:dyDescent="0.3">
      <c r="B142" s="161" t="s">
        <v>301</v>
      </c>
      <c r="C142" s="162"/>
      <c r="D142" s="122">
        <f>D130/1000*100</f>
        <v>98.000000000000014</v>
      </c>
      <c r="E142" s="37" t="s">
        <v>225</v>
      </c>
      <c r="F142" s="158" t="s">
        <v>226</v>
      </c>
      <c r="G142" s="39" t="s">
        <v>13</v>
      </c>
      <c r="H142" s="39" t="s">
        <v>37</v>
      </c>
      <c r="I142" s="39" t="s">
        <v>37</v>
      </c>
      <c r="J142" s="61" t="s">
        <v>302</v>
      </c>
    </row>
    <row r="143" spans="2:14" ht="15.75" thickBot="1" x14ac:dyDescent="0.3">
      <c r="B143" s="187" t="s">
        <v>86</v>
      </c>
      <c r="C143" s="188"/>
      <c r="D143" s="188"/>
      <c r="E143" s="188"/>
      <c r="F143" s="188"/>
      <c r="G143" s="188"/>
      <c r="H143" s="188"/>
      <c r="I143" s="188"/>
      <c r="J143" s="189"/>
    </row>
    <row r="144" spans="2:14" ht="15.75" thickBot="1" x14ac:dyDescent="0.3">
      <c r="B144" s="190" t="s">
        <v>303</v>
      </c>
      <c r="C144" s="191"/>
      <c r="D144" s="147">
        <f>D31*0.13</f>
        <v>910</v>
      </c>
      <c r="E144" s="124" t="s">
        <v>34</v>
      </c>
      <c r="F144" s="65" t="s">
        <v>304</v>
      </c>
      <c r="G144" s="39" t="s">
        <v>37</v>
      </c>
      <c r="H144" s="39" t="s">
        <v>37</v>
      </c>
      <c r="I144" s="39">
        <v>1</v>
      </c>
      <c r="J144" s="163" t="s">
        <v>305</v>
      </c>
    </row>
    <row r="145" spans="1:1981" ht="18" thickBot="1" x14ac:dyDescent="0.3">
      <c r="B145" s="199" t="s">
        <v>306</v>
      </c>
      <c r="C145" s="200"/>
      <c r="D145" s="185" t="str">
        <f>D133</f>
        <v>12.74</v>
      </c>
      <c r="E145" s="37" t="s">
        <v>203</v>
      </c>
      <c r="F145" s="65" t="s">
        <v>307</v>
      </c>
      <c r="G145" s="39" t="s">
        <v>308</v>
      </c>
      <c r="H145" s="39" t="s">
        <v>37</v>
      </c>
      <c r="I145" s="39">
        <v>1</v>
      </c>
      <c r="J145" s="69" t="s">
        <v>309</v>
      </c>
    </row>
    <row r="146" spans="1:1981" ht="3.75" customHeight="1" thickBot="1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1:1981" ht="19.5" thickBot="1" x14ac:dyDescent="0.3">
      <c r="B147" s="203" t="s">
        <v>310</v>
      </c>
      <c r="C147" s="204"/>
      <c r="D147" s="14" t="s">
        <v>1</v>
      </c>
      <c r="E147" s="15" t="s">
        <v>2</v>
      </c>
      <c r="F147" s="16" t="s">
        <v>195</v>
      </c>
      <c r="G147" s="17" t="s">
        <v>4</v>
      </c>
      <c r="H147" s="16" t="s">
        <v>196</v>
      </c>
      <c r="I147" s="17" t="s">
        <v>197</v>
      </c>
      <c r="J147" s="15" t="s">
        <v>7</v>
      </c>
    </row>
    <row r="148" spans="1:1981" ht="15.75" thickBot="1" x14ac:dyDescent="0.3">
      <c r="B148" s="205" t="s">
        <v>8</v>
      </c>
      <c r="C148" s="206"/>
      <c r="D148" s="206"/>
      <c r="E148" s="206"/>
      <c r="F148" s="206"/>
      <c r="G148" s="206"/>
      <c r="H148" s="206"/>
      <c r="I148" s="206"/>
      <c r="J148" s="207"/>
    </row>
    <row r="149" spans="1:1981" ht="15.75" thickBot="1" x14ac:dyDescent="0.3">
      <c r="B149" s="208" t="s">
        <v>303</v>
      </c>
      <c r="C149" s="209"/>
      <c r="D149" s="164">
        <f>D144</f>
        <v>910</v>
      </c>
      <c r="E149" s="124" t="s">
        <v>34</v>
      </c>
      <c r="F149" s="39" t="s">
        <v>37</v>
      </c>
      <c r="G149" s="39" t="s">
        <v>37</v>
      </c>
      <c r="H149" s="39" t="s">
        <v>37</v>
      </c>
      <c r="I149" s="39" t="s">
        <v>94</v>
      </c>
      <c r="J149" s="69"/>
    </row>
    <row r="150" spans="1:1981" ht="15.75" thickBot="1" x14ac:dyDescent="0.3">
      <c r="B150" s="199" t="s">
        <v>220</v>
      </c>
      <c r="C150" s="200"/>
      <c r="D150" s="36">
        <f>13*D149</f>
        <v>11830</v>
      </c>
      <c r="E150" s="37" t="s">
        <v>221</v>
      </c>
      <c r="F150" s="151" t="s">
        <v>278</v>
      </c>
      <c r="G150" s="39" t="s">
        <v>13</v>
      </c>
      <c r="H150" s="39" t="s">
        <v>37</v>
      </c>
      <c r="I150" s="39" t="s">
        <v>94</v>
      </c>
      <c r="J150" s="69" t="s">
        <v>311</v>
      </c>
    </row>
    <row r="151" spans="1:1981" ht="15.75" thickBot="1" x14ac:dyDescent="0.3">
      <c r="B151" s="210" t="s">
        <v>312</v>
      </c>
      <c r="C151" s="211"/>
      <c r="D151" s="118">
        <f>175/1000*D149</f>
        <v>159.25</v>
      </c>
      <c r="E151" s="37" t="s">
        <v>34</v>
      </c>
      <c r="F151" s="65" t="s">
        <v>313</v>
      </c>
      <c r="G151" s="39" t="s">
        <v>13</v>
      </c>
      <c r="H151" s="39" t="s">
        <v>37</v>
      </c>
      <c r="I151" s="39" t="s">
        <v>94</v>
      </c>
      <c r="J151" s="69" t="s">
        <v>314</v>
      </c>
    </row>
    <row r="152" spans="1:1981" ht="15.75" thickBot="1" x14ac:dyDescent="0.3">
      <c r="B152" s="194" t="s">
        <v>315</v>
      </c>
      <c r="C152" s="195"/>
      <c r="D152" s="120">
        <f>D160/1000*200</f>
        <v>168</v>
      </c>
      <c r="E152" s="165" t="s">
        <v>225</v>
      </c>
      <c r="F152" s="65" t="s">
        <v>226</v>
      </c>
      <c r="G152" s="39" t="s">
        <v>13</v>
      </c>
      <c r="H152" s="39">
        <v>1</v>
      </c>
      <c r="I152" s="39">
        <v>1</v>
      </c>
      <c r="J152" s="69" t="s">
        <v>297</v>
      </c>
    </row>
    <row r="153" spans="1:1981" ht="15.75" thickBot="1" x14ac:dyDescent="0.3">
      <c r="B153" s="194" t="s">
        <v>293</v>
      </c>
      <c r="C153" s="195"/>
      <c r="D153" s="120">
        <f>D160/1000*19500</f>
        <v>16380</v>
      </c>
      <c r="E153" s="165" t="s">
        <v>225</v>
      </c>
      <c r="F153" s="65" t="s">
        <v>294</v>
      </c>
      <c r="G153" s="39" t="s">
        <v>13</v>
      </c>
      <c r="H153" s="39">
        <v>1</v>
      </c>
      <c r="I153" s="39">
        <v>1</v>
      </c>
      <c r="J153" s="69" t="s">
        <v>295</v>
      </c>
    </row>
    <row r="154" spans="1:1981" ht="15.75" thickBot="1" x14ac:dyDescent="0.3">
      <c r="B154" s="194" t="s">
        <v>316</v>
      </c>
      <c r="C154" s="195"/>
      <c r="D154" s="120">
        <f>D160/1000*200</f>
        <v>168</v>
      </c>
      <c r="E154" s="165" t="s">
        <v>225</v>
      </c>
      <c r="F154" s="65" t="s">
        <v>226</v>
      </c>
      <c r="G154" s="39" t="s">
        <v>13</v>
      </c>
      <c r="H154" s="39">
        <v>1</v>
      </c>
      <c r="I154" s="39">
        <v>1</v>
      </c>
      <c r="J154" s="69" t="s">
        <v>317</v>
      </c>
    </row>
    <row r="155" spans="1:1981" ht="15.75" thickBot="1" x14ac:dyDescent="0.3">
      <c r="B155" s="196" t="s">
        <v>298</v>
      </c>
      <c r="C155" s="197"/>
      <c r="D155" s="197"/>
      <c r="E155" s="197"/>
      <c r="F155" s="197"/>
      <c r="G155" s="197"/>
      <c r="H155" s="197"/>
      <c r="I155" s="197"/>
      <c r="J155" s="198"/>
    </row>
    <row r="156" spans="1:1981" ht="15.75" thickBot="1" x14ac:dyDescent="0.3">
      <c r="B156" s="199" t="s">
        <v>220</v>
      </c>
      <c r="C156" s="200"/>
      <c r="D156" s="36">
        <f>D150</f>
        <v>11830</v>
      </c>
      <c r="E156" s="37" t="s">
        <v>221</v>
      </c>
      <c r="F156" s="158" t="s">
        <v>222</v>
      </c>
      <c r="G156" s="39" t="s">
        <v>13</v>
      </c>
      <c r="H156" s="39" t="s">
        <v>37</v>
      </c>
      <c r="I156" s="39" t="s">
        <v>37</v>
      </c>
      <c r="J156" s="69"/>
      <c r="K156"/>
      <c r="L156"/>
    </row>
    <row r="157" spans="1:1981" ht="15.75" thickBot="1" x14ac:dyDescent="0.3">
      <c r="B157" s="201" t="s">
        <v>318</v>
      </c>
      <c r="C157" s="202"/>
      <c r="D157" s="118">
        <f>D149/1000*200</f>
        <v>182</v>
      </c>
      <c r="E157" s="85" t="s">
        <v>225</v>
      </c>
      <c r="F157" s="65" t="s">
        <v>226</v>
      </c>
      <c r="G157" s="39" t="s">
        <v>13</v>
      </c>
      <c r="H157" s="39" t="s">
        <v>37</v>
      </c>
      <c r="I157" s="39" t="s">
        <v>37</v>
      </c>
      <c r="J157" s="69" t="s">
        <v>319</v>
      </c>
      <c r="K157"/>
      <c r="L157"/>
    </row>
    <row r="158" spans="1:1981" ht="15.75" thickBot="1" x14ac:dyDescent="0.3">
      <c r="B158" s="201" t="s">
        <v>320</v>
      </c>
      <c r="C158" s="202"/>
      <c r="D158" s="118">
        <f>D160/1000*200</f>
        <v>168</v>
      </c>
      <c r="E158" s="85" t="s">
        <v>225</v>
      </c>
      <c r="F158" s="65" t="s">
        <v>226</v>
      </c>
      <c r="G158" s="39" t="s">
        <v>13</v>
      </c>
      <c r="H158" s="39" t="s">
        <v>37</v>
      </c>
      <c r="I158" s="39" t="s">
        <v>37</v>
      </c>
      <c r="J158" s="69" t="s">
        <v>321</v>
      </c>
      <c r="K158"/>
      <c r="L158"/>
    </row>
    <row r="159" spans="1:1981" s="4" customFormat="1" ht="15.75" thickBot="1" x14ac:dyDescent="0.3">
      <c r="A159"/>
      <c r="B159" s="187" t="s">
        <v>86</v>
      </c>
      <c r="C159" s="188"/>
      <c r="D159" s="188"/>
      <c r="E159" s="188"/>
      <c r="F159" s="188"/>
      <c r="G159" s="188"/>
      <c r="H159" s="188"/>
      <c r="I159" s="188"/>
      <c r="J159" s="189"/>
      <c r="L159" s="43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  <c r="AMK159"/>
      <c r="AML159"/>
      <c r="AMM159"/>
      <c r="AMN159"/>
      <c r="AMO159"/>
      <c r="AMP159"/>
      <c r="AMQ159"/>
      <c r="AMR159"/>
      <c r="AMS159"/>
      <c r="AMT159"/>
      <c r="AMU159"/>
      <c r="AMV159"/>
      <c r="AMW159"/>
      <c r="AMX159"/>
      <c r="AMY159"/>
      <c r="AMZ159"/>
      <c r="ANA159"/>
      <c r="ANB159"/>
      <c r="ANC159"/>
      <c r="AND159"/>
      <c r="ANE159"/>
      <c r="ANF159"/>
      <c r="ANG159"/>
      <c r="ANH159"/>
      <c r="ANI159"/>
      <c r="ANJ159"/>
      <c r="ANK159"/>
      <c r="ANL159"/>
      <c r="ANM159"/>
      <c r="ANN159"/>
      <c r="ANO159"/>
      <c r="ANP159"/>
      <c r="ANQ159"/>
      <c r="ANR159"/>
      <c r="ANS159"/>
      <c r="ANT159"/>
      <c r="ANU159"/>
      <c r="ANV159"/>
      <c r="ANW159"/>
      <c r="ANX159"/>
      <c r="ANY159"/>
      <c r="ANZ159"/>
      <c r="AOA159"/>
      <c r="AOB159"/>
      <c r="AOC159"/>
      <c r="AOD159"/>
      <c r="AOE159"/>
      <c r="AOF159"/>
      <c r="AOG159"/>
      <c r="AOH159"/>
      <c r="AOI159"/>
      <c r="AOJ159"/>
      <c r="AOK159"/>
      <c r="AOL159"/>
      <c r="AOM159"/>
      <c r="AON159"/>
      <c r="AOO159"/>
      <c r="AOP159"/>
      <c r="AOQ159"/>
      <c r="AOR159"/>
      <c r="AOS159"/>
      <c r="AOT159"/>
      <c r="AOU159"/>
      <c r="AOV159"/>
      <c r="AOW159"/>
      <c r="AOX159"/>
      <c r="AOY159"/>
      <c r="AOZ159"/>
      <c r="APA159"/>
      <c r="APB159"/>
      <c r="APC159"/>
      <c r="APD159"/>
      <c r="APE159"/>
      <c r="APF159"/>
      <c r="APG159"/>
      <c r="APH159"/>
      <c r="API159"/>
      <c r="APJ159"/>
      <c r="APK159"/>
      <c r="APL159"/>
      <c r="APM159"/>
      <c r="APN159"/>
      <c r="APO159"/>
      <c r="APP159"/>
      <c r="APQ159"/>
      <c r="APR159"/>
      <c r="APS159"/>
      <c r="APT159"/>
      <c r="APU159"/>
      <c r="APV159"/>
      <c r="APW159"/>
      <c r="APX159"/>
      <c r="APY159"/>
      <c r="APZ159"/>
      <c r="AQA159"/>
      <c r="AQB159"/>
      <c r="AQC159"/>
      <c r="AQD159"/>
      <c r="AQE159"/>
      <c r="AQF159"/>
      <c r="AQG159"/>
      <c r="AQH159"/>
      <c r="AQI159"/>
      <c r="AQJ159"/>
      <c r="AQK159"/>
      <c r="AQL159"/>
      <c r="AQM159"/>
      <c r="AQN159"/>
      <c r="AQO159"/>
      <c r="AQP159"/>
      <c r="AQQ159"/>
      <c r="AQR159"/>
      <c r="AQS159"/>
      <c r="AQT159"/>
      <c r="AQU159"/>
      <c r="AQV159"/>
      <c r="AQW159"/>
      <c r="AQX159"/>
      <c r="AQY159"/>
      <c r="AQZ159"/>
      <c r="ARA159"/>
      <c r="ARB159"/>
      <c r="ARC159"/>
      <c r="ARD159"/>
      <c r="ARE159"/>
      <c r="ARF159"/>
      <c r="ARG159"/>
      <c r="ARH159"/>
      <c r="ARI159"/>
      <c r="ARJ159"/>
      <c r="ARK159"/>
      <c r="ARL159"/>
      <c r="ARM159"/>
      <c r="ARN159"/>
      <c r="ARO159"/>
      <c r="ARP159"/>
      <c r="ARQ159"/>
      <c r="ARR159"/>
      <c r="ARS159"/>
      <c r="ART159"/>
      <c r="ARU159"/>
      <c r="ARV159"/>
      <c r="ARW159"/>
      <c r="ARX159"/>
      <c r="ARY159"/>
      <c r="ARZ159"/>
      <c r="ASA159"/>
      <c r="ASB159"/>
      <c r="ASC159"/>
      <c r="ASD159"/>
      <c r="ASE159"/>
      <c r="ASF159"/>
      <c r="ASG159"/>
      <c r="ASH159"/>
      <c r="ASI159"/>
      <c r="ASJ159"/>
      <c r="ASK159"/>
      <c r="ASL159"/>
      <c r="ASM159"/>
      <c r="ASN159"/>
      <c r="ASO159"/>
      <c r="ASP159"/>
      <c r="ASQ159"/>
      <c r="ASR159"/>
      <c r="ASS159"/>
      <c r="AST159"/>
      <c r="ASU159"/>
      <c r="ASV159"/>
      <c r="ASW159"/>
      <c r="ASX159"/>
      <c r="ASY159"/>
      <c r="ASZ159"/>
      <c r="ATA159"/>
      <c r="ATB159"/>
      <c r="ATC159"/>
      <c r="ATD159"/>
      <c r="ATE159"/>
      <c r="ATF159"/>
      <c r="ATG159"/>
      <c r="ATH159"/>
      <c r="ATI159"/>
      <c r="ATJ159"/>
      <c r="ATK159"/>
      <c r="ATL159"/>
      <c r="ATM159"/>
      <c r="ATN159"/>
      <c r="ATO159"/>
      <c r="ATP159"/>
      <c r="ATQ159"/>
      <c r="ATR159"/>
      <c r="ATS159"/>
      <c r="ATT159"/>
      <c r="ATU159"/>
      <c r="ATV159"/>
      <c r="ATW159"/>
      <c r="ATX159"/>
      <c r="ATY159"/>
      <c r="ATZ159"/>
      <c r="AUA159"/>
      <c r="AUB159"/>
      <c r="AUC159"/>
      <c r="AUD159"/>
      <c r="AUE159"/>
      <c r="AUF159"/>
      <c r="AUG159"/>
      <c r="AUH159"/>
      <c r="AUI159"/>
      <c r="AUJ159"/>
      <c r="AUK159"/>
      <c r="AUL159"/>
      <c r="AUM159"/>
      <c r="AUN159"/>
      <c r="AUO159"/>
      <c r="AUP159"/>
      <c r="AUQ159"/>
      <c r="AUR159"/>
      <c r="AUS159"/>
      <c r="AUT159"/>
      <c r="AUU159"/>
      <c r="AUV159"/>
      <c r="AUW159"/>
      <c r="AUX159"/>
      <c r="AUY159"/>
      <c r="AUZ159"/>
      <c r="AVA159"/>
      <c r="AVB159"/>
      <c r="AVC159"/>
      <c r="AVD159"/>
      <c r="AVE159"/>
      <c r="AVF159"/>
      <c r="AVG159"/>
      <c r="AVH159"/>
      <c r="AVI159"/>
      <c r="AVJ159"/>
      <c r="AVK159"/>
      <c r="AVL159"/>
      <c r="AVM159"/>
      <c r="AVN159"/>
      <c r="AVO159"/>
      <c r="AVP159"/>
      <c r="AVQ159"/>
      <c r="AVR159"/>
      <c r="AVS159"/>
      <c r="AVT159"/>
      <c r="AVU159"/>
      <c r="AVV159"/>
      <c r="AVW159"/>
      <c r="AVX159"/>
      <c r="AVY159"/>
      <c r="AVZ159"/>
      <c r="AWA159"/>
      <c r="AWB159"/>
      <c r="AWC159"/>
      <c r="AWD159"/>
      <c r="AWE159"/>
      <c r="AWF159"/>
      <c r="AWG159"/>
      <c r="AWH159"/>
      <c r="AWI159"/>
      <c r="AWJ159"/>
      <c r="AWK159"/>
      <c r="AWL159"/>
      <c r="AWM159"/>
      <c r="AWN159"/>
      <c r="AWO159"/>
      <c r="AWP159"/>
      <c r="AWQ159"/>
      <c r="AWR159"/>
      <c r="AWS159"/>
      <c r="AWT159"/>
      <c r="AWU159"/>
      <c r="AWV159"/>
      <c r="AWW159"/>
      <c r="AWX159"/>
      <c r="AWY159"/>
      <c r="AWZ159"/>
      <c r="AXA159"/>
      <c r="AXB159"/>
      <c r="AXC159"/>
      <c r="AXD159"/>
      <c r="AXE159"/>
      <c r="AXF159"/>
      <c r="AXG159"/>
      <c r="AXH159"/>
      <c r="AXI159"/>
      <c r="AXJ159"/>
      <c r="AXK159"/>
      <c r="AXL159"/>
      <c r="AXM159"/>
      <c r="AXN159"/>
      <c r="AXO159"/>
      <c r="AXP159"/>
      <c r="AXQ159"/>
      <c r="AXR159"/>
      <c r="AXS159"/>
      <c r="AXT159"/>
      <c r="AXU159"/>
      <c r="AXV159"/>
      <c r="AXW159"/>
      <c r="AXX159"/>
      <c r="AXY159"/>
      <c r="AXZ159"/>
      <c r="AYA159"/>
      <c r="AYB159"/>
      <c r="AYC159"/>
      <c r="AYD159"/>
      <c r="AYE159"/>
      <c r="AYF159"/>
      <c r="AYG159"/>
      <c r="AYH159"/>
      <c r="AYI159"/>
      <c r="AYJ159"/>
      <c r="AYK159"/>
      <c r="AYL159"/>
      <c r="AYM159"/>
      <c r="AYN159"/>
      <c r="AYO159"/>
      <c r="AYP159"/>
      <c r="AYQ159"/>
      <c r="AYR159"/>
      <c r="AYS159"/>
      <c r="AYT159"/>
      <c r="AYU159"/>
      <c r="AYV159"/>
      <c r="AYW159"/>
      <c r="AYX159"/>
      <c r="AYY159"/>
      <c r="AYZ159"/>
      <c r="AZA159"/>
      <c r="AZB159"/>
      <c r="AZC159"/>
      <c r="AZD159"/>
      <c r="AZE159"/>
      <c r="AZF159"/>
      <c r="AZG159"/>
      <c r="AZH159"/>
      <c r="AZI159"/>
      <c r="AZJ159"/>
      <c r="AZK159"/>
      <c r="AZL159"/>
      <c r="AZM159"/>
      <c r="AZN159"/>
      <c r="AZO159"/>
      <c r="AZP159"/>
      <c r="AZQ159"/>
      <c r="AZR159"/>
      <c r="AZS159"/>
      <c r="AZT159"/>
      <c r="AZU159"/>
      <c r="AZV159"/>
      <c r="AZW159"/>
      <c r="AZX159"/>
      <c r="AZY159"/>
      <c r="AZZ159"/>
      <c r="BAA159"/>
      <c r="BAB159"/>
      <c r="BAC159"/>
      <c r="BAD159"/>
      <c r="BAE159"/>
      <c r="BAF159"/>
      <c r="BAG159"/>
      <c r="BAH159"/>
      <c r="BAI159"/>
      <c r="BAJ159"/>
      <c r="BAK159"/>
      <c r="BAL159"/>
      <c r="BAM159"/>
      <c r="BAN159"/>
      <c r="BAO159"/>
      <c r="BAP159"/>
      <c r="BAQ159"/>
      <c r="BAR159"/>
      <c r="BAS159"/>
      <c r="BAT159"/>
      <c r="BAU159"/>
      <c r="BAV159"/>
      <c r="BAW159"/>
      <c r="BAX159"/>
      <c r="BAY159"/>
      <c r="BAZ159"/>
      <c r="BBA159"/>
      <c r="BBB159"/>
      <c r="BBC159"/>
      <c r="BBD159"/>
      <c r="BBE159"/>
      <c r="BBF159"/>
      <c r="BBG159"/>
      <c r="BBH159"/>
      <c r="BBI159"/>
      <c r="BBJ159"/>
      <c r="BBK159"/>
      <c r="BBL159"/>
      <c r="BBM159"/>
      <c r="BBN159"/>
      <c r="BBO159"/>
      <c r="BBP159"/>
      <c r="BBQ159"/>
      <c r="BBR159"/>
      <c r="BBS159"/>
      <c r="BBT159"/>
      <c r="BBU159"/>
      <c r="BBV159"/>
      <c r="BBW159"/>
      <c r="BBX159"/>
      <c r="BBY159"/>
      <c r="BBZ159"/>
      <c r="BCA159"/>
      <c r="BCB159"/>
      <c r="BCC159"/>
      <c r="BCD159"/>
      <c r="BCE159"/>
      <c r="BCF159"/>
      <c r="BCG159"/>
      <c r="BCH159"/>
      <c r="BCI159"/>
      <c r="BCJ159"/>
      <c r="BCK159"/>
      <c r="BCL159"/>
      <c r="BCM159"/>
      <c r="BCN159"/>
      <c r="BCO159"/>
      <c r="BCP159"/>
      <c r="BCQ159"/>
      <c r="BCR159"/>
      <c r="BCS159"/>
      <c r="BCT159"/>
      <c r="BCU159"/>
      <c r="BCV159"/>
      <c r="BCW159"/>
      <c r="BCX159"/>
      <c r="BCY159"/>
      <c r="BCZ159"/>
      <c r="BDA159"/>
      <c r="BDB159"/>
      <c r="BDC159"/>
      <c r="BDD159"/>
      <c r="BDE159"/>
      <c r="BDF159"/>
      <c r="BDG159"/>
      <c r="BDH159"/>
      <c r="BDI159"/>
      <c r="BDJ159"/>
      <c r="BDK159"/>
      <c r="BDL159"/>
      <c r="BDM159"/>
      <c r="BDN159"/>
      <c r="BDO159"/>
      <c r="BDP159"/>
      <c r="BDQ159"/>
      <c r="BDR159"/>
      <c r="BDS159"/>
      <c r="BDT159"/>
      <c r="BDU159"/>
      <c r="BDV159"/>
      <c r="BDW159"/>
      <c r="BDX159"/>
      <c r="BDY159"/>
      <c r="BDZ159"/>
      <c r="BEA159"/>
      <c r="BEB159"/>
      <c r="BEC159"/>
      <c r="BED159"/>
      <c r="BEE159"/>
      <c r="BEF159"/>
      <c r="BEG159"/>
      <c r="BEH159"/>
      <c r="BEI159"/>
      <c r="BEJ159"/>
      <c r="BEK159"/>
      <c r="BEL159"/>
      <c r="BEM159"/>
      <c r="BEN159"/>
      <c r="BEO159"/>
      <c r="BEP159"/>
      <c r="BEQ159"/>
      <c r="BER159"/>
      <c r="BES159"/>
      <c r="BET159"/>
      <c r="BEU159"/>
      <c r="BEV159"/>
      <c r="BEW159"/>
      <c r="BEX159"/>
      <c r="BEY159"/>
      <c r="BEZ159"/>
      <c r="BFA159"/>
      <c r="BFB159"/>
      <c r="BFC159"/>
      <c r="BFD159"/>
      <c r="BFE159"/>
      <c r="BFF159"/>
      <c r="BFG159"/>
      <c r="BFH159"/>
      <c r="BFI159"/>
      <c r="BFJ159"/>
      <c r="BFK159"/>
      <c r="BFL159"/>
      <c r="BFM159"/>
      <c r="BFN159"/>
      <c r="BFO159"/>
      <c r="BFP159"/>
      <c r="BFQ159"/>
      <c r="BFR159"/>
      <c r="BFS159"/>
      <c r="BFT159"/>
      <c r="BFU159"/>
      <c r="BFV159"/>
      <c r="BFW159"/>
      <c r="BFX159"/>
      <c r="BFY159"/>
      <c r="BFZ159"/>
      <c r="BGA159"/>
      <c r="BGB159"/>
      <c r="BGC159"/>
      <c r="BGD159"/>
      <c r="BGE159"/>
      <c r="BGF159"/>
      <c r="BGG159"/>
      <c r="BGH159"/>
      <c r="BGI159"/>
      <c r="BGJ159"/>
      <c r="BGK159"/>
      <c r="BGL159"/>
      <c r="BGM159"/>
      <c r="BGN159"/>
      <c r="BGO159"/>
      <c r="BGP159"/>
      <c r="BGQ159"/>
      <c r="BGR159"/>
      <c r="BGS159"/>
      <c r="BGT159"/>
      <c r="BGU159"/>
      <c r="BGV159"/>
      <c r="BGW159"/>
      <c r="BGX159"/>
      <c r="BGY159"/>
      <c r="BGZ159"/>
      <c r="BHA159"/>
      <c r="BHB159"/>
      <c r="BHC159"/>
      <c r="BHD159"/>
      <c r="BHE159"/>
      <c r="BHF159"/>
      <c r="BHG159"/>
      <c r="BHH159"/>
      <c r="BHI159"/>
      <c r="BHJ159"/>
      <c r="BHK159"/>
      <c r="BHL159"/>
      <c r="BHM159"/>
      <c r="BHN159"/>
      <c r="BHO159"/>
      <c r="BHP159"/>
      <c r="BHQ159"/>
      <c r="BHR159"/>
      <c r="BHS159"/>
      <c r="BHT159"/>
      <c r="BHU159"/>
      <c r="BHV159"/>
      <c r="BHW159"/>
      <c r="BHX159"/>
      <c r="BHY159"/>
      <c r="BHZ159"/>
      <c r="BIA159"/>
      <c r="BIB159"/>
      <c r="BIC159"/>
      <c r="BID159"/>
      <c r="BIE159"/>
      <c r="BIF159"/>
      <c r="BIG159"/>
      <c r="BIH159"/>
      <c r="BII159"/>
      <c r="BIJ159"/>
      <c r="BIK159"/>
      <c r="BIL159"/>
      <c r="BIM159"/>
      <c r="BIN159"/>
      <c r="BIO159"/>
      <c r="BIP159"/>
      <c r="BIQ159"/>
      <c r="BIR159"/>
      <c r="BIS159"/>
      <c r="BIT159"/>
      <c r="BIU159"/>
      <c r="BIV159"/>
      <c r="BIW159"/>
      <c r="BIX159"/>
      <c r="BIY159"/>
      <c r="BIZ159"/>
      <c r="BJA159"/>
      <c r="BJB159"/>
      <c r="BJC159"/>
      <c r="BJD159"/>
      <c r="BJE159"/>
      <c r="BJF159"/>
      <c r="BJG159"/>
      <c r="BJH159"/>
      <c r="BJI159"/>
      <c r="BJJ159"/>
      <c r="BJK159"/>
      <c r="BJL159"/>
      <c r="BJM159"/>
      <c r="BJN159"/>
      <c r="BJO159"/>
      <c r="BJP159"/>
      <c r="BJQ159"/>
      <c r="BJR159"/>
      <c r="BJS159"/>
      <c r="BJT159"/>
      <c r="BJU159"/>
      <c r="BJV159"/>
      <c r="BJW159"/>
      <c r="BJX159"/>
      <c r="BJY159"/>
      <c r="BJZ159"/>
      <c r="BKA159"/>
      <c r="BKB159"/>
      <c r="BKC159"/>
      <c r="BKD159"/>
      <c r="BKE159"/>
      <c r="BKF159"/>
      <c r="BKG159"/>
      <c r="BKH159"/>
      <c r="BKI159"/>
      <c r="BKJ159"/>
      <c r="BKK159"/>
      <c r="BKL159"/>
      <c r="BKM159"/>
      <c r="BKN159"/>
      <c r="BKO159"/>
      <c r="BKP159"/>
      <c r="BKQ159"/>
      <c r="BKR159"/>
      <c r="BKS159"/>
      <c r="BKT159"/>
      <c r="BKU159"/>
      <c r="BKV159"/>
      <c r="BKW159"/>
      <c r="BKX159"/>
      <c r="BKY159"/>
      <c r="BKZ159"/>
      <c r="BLA159"/>
      <c r="BLB159"/>
      <c r="BLC159"/>
      <c r="BLD159"/>
      <c r="BLE159"/>
      <c r="BLF159"/>
      <c r="BLG159"/>
      <c r="BLH159"/>
      <c r="BLI159"/>
      <c r="BLJ159"/>
      <c r="BLK159"/>
      <c r="BLL159"/>
      <c r="BLM159"/>
      <c r="BLN159"/>
      <c r="BLO159"/>
      <c r="BLP159"/>
      <c r="BLQ159"/>
      <c r="BLR159"/>
      <c r="BLS159"/>
      <c r="BLT159"/>
      <c r="BLU159"/>
      <c r="BLV159"/>
      <c r="BLW159"/>
      <c r="BLX159"/>
      <c r="BLY159"/>
      <c r="BLZ159"/>
      <c r="BMA159"/>
      <c r="BMB159"/>
      <c r="BMC159"/>
      <c r="BMD159"/>
      <c r="BME159"/>
      <c r="BMF159"/>
      <c r="BMG159"/>
      <c r="BMH159"/>
      <c r="BMI159"/>
      <c r="BMJ159"/>
      <c r="BMK159"/>
      <c r="BML159"/>
      <c r="BMM159"/>
      <c r="BMN159"/>
      <c r="BMO159"/>
      <c r="BMP159"/>
      <c r="BMQ159"/>
      <c r="BMR159"/>
      <c r="BMS159"/>
      <c r="BMT159"/>
      <c r="BMU159"/>
      <c r="BMV159"/>
      <c r="BMW159"/>
      <c r="BMX159"/>
      <c r="BMY159"/>
      <c r="BMZ159"/>
      <c r="BNA159"/>
      <c r="BNB159"/>
      <c r="BNC159"/>
      <c r="BND159"/>
      <c r="BNE159"/>
      <c r="BNF159"/>
      <c r="BNG159"/>
      <c r="BNH159"/>
      <c r="BNI159"/>
      <c r="BNJ159"/>
      <c r="BNK159"/>
      <c r="BNL159"/>
      <c r="BNM159"/>
      <c r="BNN159"/>
      <c r="BNO159"/>
      <c r="BNP159"/>
      <c r="BNQ159"/>
      <c r="BNR159"/>
      <c r="BNS159"/>
      <c r="BNT159"/>
      <c r="BNU159"/>
      <c r="BNV159"/>
      <c r="BNW159"/>
      <c r="BNX159"/>
      <c r="BNY159"/>
      <c r="BNZ159"/>
      <c r="BOA159"/>
      <c r="BOB159"/>
      <c r="BOC159"/>
      <c r="BOD159"/>
      <c r="BOE159"/>
      <c r="BOF159"/>
      <c r="BOG159"/>
      <c r="BOH159"/>
      <c r="BOI159"/>
      <c r="BOJ159"/>
      <c r="BOK159"/>
      <c r="BOL159"/>
      <c r="BOM159"/>
      <c r="BON159"/>
      <c r="BOO159"/>
      <c r="BOP159"/>
      <c r="BOQ159"/>
      <c r="BOR159"/>
      <c r="BOS159"/>
      <c r="BOT159"/>
      <c r="BOU159"/>
      <c r="BOV159"/>
      <c r="BOW159"/>
      <c r="BOX159"/>
      <c r="BOY159"/>
      <c r="BOZ159"/>
      <c r="BPA159"/>
      <c r="BPB159"/>
      <c r="BPC159"/>
      <c r="BPD159"/>
      <c r="BPE159"/>
      <c r="BPF159"/>
      <c r="BPG159"/>
      <c r="BPH159"/>
      <c r="BPI159"/>
      <c r="BPJ159"/>
      <c r="BPK159"/>
      <c r="BPL159"/>
      <c r="BPM159"/>
      <c r="BPN159"/>
      <c r="BPO159"/>
      <c r="BPP159"/>
      <c r="BPQ159"/>
      <c r="BPR159"/>
      <c r="BPS159"/>
      <c r="BPT159"/>
      <c r="BPU159"/>
      <c r="BPV159"/>
      <c r="BPW159"/>
      <c r="BPX159"/>
      <c r="BPY159"/>
      <c r="BPZ159"/>
      <c r="BQA159"/>
      <c r="BQB159"/>
      <c r="BQC159"/>
      <c r="BQD159"/>
      <c r="BQE159"/>
      <c r="BQF159"/>
      <c r="BQG159"/>
      <c r="BQH159"/>
      <c r="BQI159"/>
      <c r="BQJ159"/>
      <c r="BQK159"/>
      <c r="BQL159"/>
      <c r="BQM159"/>
      <c r="BQN159"/>
      <c r="BQO159"/>
      <c r="BQP159"/>
      <c r="BQQ159"/>
      <c r="BQR159"/>
      <c r="BQS159"/>
      <c r="BQT159"/>
      <c r="BQU159"/>
      <c r="BQV159"/>
      <c r="BQW159"/>
      <c r="BQX159"/>
      <c r="BQY159"/>
      <c r="BQZ159"/>
      <c r="BRA159"/>
      <c r="BRB159"/>
      <c r="BRC159"/>
      <c r="BRD159"/>
      <c r="BRE159"/>
      <c r="BRF159"/>
      <c r="BRG159"/>
      <c r="BRH159"/>
      <c r="BRI159"/>
      <c r="BRJ159"/>
      <c r="BRK159"/>
      <c r="BRL159"/>
      <c r="BRM159"/>
      <c r="BRN159"/>
      <c r="BRO159"/>
      <c r="BRP159"/>
      <c r="BRQ159"/>
      <c r="BRR159"/>
      <c r="BRS159"/>
      <c r="BRT159"/>
      <c r="BRU159"/>
      <c r="BRV159"/>
      <c r="BRW159"/>
      <c r="BRX159"/>
      <c r="BRY159"/>
      <c r="BRZ159"/>
      <c r="BSA159"/>
      <c r="BSB159"/>
      <c r="BSC159"/>
      <c r="BSD159"/>
      <c r="BSE159"/>
      <c r="BSF159"/>
      <c r="BSG159"/>
      <c r="BSH159"/>
      <c r="BSI159"/>
      <c r="BSJ159"/>
      <c r="BSK159"/>
      <c r="BSL159"/>
      <c r="BSM159"/>
      <c r="BSN159"/>
      <c r="BSO159"/>
      <c r="BSP159"/>
      <c r="BSQ159"/>
      <c r="BSR159"/>
      <c r="BSS159"/>
      <c r="BST159"/>
      <c r="BSU159"/>
      <c r="BSV159"/>
      <c r="BSW159"/>
      <c r="BSX159"/>
      <c r="BSY159"/>
      <c r="BSZ159"/>
      <c r="BTA159"/>
      <c r="BTB159"/>
      <c r="BTC159"/>
      <c r="BTD159"/>
      <c r="BTE159"/>
      <c r="BTF159"/>
      <c r="BTG159"/>
      <c r="BTH159"/>
      <c r="BTI159"/>
      <c r="BTJ159"/>
      <c r="BTK159"/>
      <c r="BTL159"/>
      <c r="BTM159"/>
      <c r="BTN159"/>
      <c r="BTO159"/>
      <c r="BTP159"/>
      <c r="BTQ159"/>
      <c r="BTR159"/>
      <c r="BTS159"/>
      <c r="BTT159"/>
      <c r="BTU159"/>
      <c r="BTV159"/>
      <c r="BTW159"/>
      <c r="BTX159"/>
      <c r="BTY159"/>
      <c r="BTZ159"/>
      <c r="BUA159"/>
      <c r="BUB159"/>
      <c r="BUC159"/>
      <c r="BUD159"/>
      <c r="BUE159"/>
      <c r="BUF159"/>
      <c r="BUG159"/>
      <c r="BUH159"/>
      <c r="BUI159"/>
      <c r="BUJ159"/>
      <c r="BUK159"/>
      <c r="BUL159"/>
      <c r="BUM159"/>
      <c r="BUN159"/>
      <c r="BUO159"/>
      <c r="BUP159"/>
      <c r="BUQ159"/>
      <c r="BUR159"/>
      <c r="BUS159"/>
      <c r="BUT159"/>
      <c r="BUU159"/>
      <c r="BUV159"/>
      <c r="BUW159"/>
      <c r="BUX159"/>
      <c r="BUY159"/>
      <c r="BUZ159"/>
      <c r="BVA159"/>
      <c r="BVB159"/>
      <c r="BVC159"/>
      <c r="BVD159"/>
      <c r="BVE159"/>
      <c r="BVF159"/>
      <c r="BVG159"/>
      <c r="BVH159"/>
      <c r="BVI159"/>
      <c r="BVJ159"/>
      <c r="BVK159"/>
      <c r="BVL159"/>
      <c r="BVM159"/>
      <c r="BVN159"/>
      <c r="BVO159"/>
      <c r="BVP159"/>
      <c r="BVQ159"/>
      <c r="BVR159"/>
      <c r="BVS159"/>
      <c r="BVT159"/>
      <c r="BVU159"/>
      <c r="BVV159"/>
      <c r="BVW159"/>
      <c r="BVX159"/>
      <c r="BVY159"/>
      <c r="BVZ159"/>
      <c r="BWA159"/>
      <c r="BWB159"/>
      <c r="BWC159"/>
      <c r="BWD159"/>
      <c r="BWE159"/>
      <c r="BWF159"/>
      <c r="BWG159"/>
      <c r="BWH159"/>
      <c r="BWI159"/>
      <c r="BWJ159"/>
      <c r="BWK159"/>
      <c r="BWL159"/>
      <c r="BWM159"/>
      <c r="BWN159"/>
      <c r="BWO159"/>
      <c r="BWP159"/>
      <c r="BWQ159"/>
      <c r="BWR159"/>
      <c r="BWS159"/>
      <c r="BWT159"/>
      <c r="BWU159"/>
      <c r="BWV159"/>
      <c r="BWW159"/>
      <c r="BWX159"/>
      <c r="BWY159"/>
      <c r="BWZ159"/>
      <c r="BXA159"/>
      <c r="BXB159"/>
      <c r="BXC159"/>
      <c r="BXD159"/>
      <c r="BXE159"/>
    </row>
    <row r="160" spans="1:1981" s="4" customFormat="1" ht="15.75" thickBot="1" x14ac:dyDescent="0.3">
      <c r="A160"/>
      <c r="B160" s="190" t="s">
        <v>322</v>
      </c>
      <c r="C160" s="191"/>
      <c r="D160" s="166">
        <f>D31*0.12</f>
        <v>840</v>
      </c>
      <c r="E160" s="124" t="s">
        <v>34</v>
      </c>
      <c r="F160" s="65" t="s">
        <v>323</v>
      </c>
      <c r="G160" s="39" t="s">
        <v>37</v>
      </c>
      <c r="H160" s="39" t="s">
        <v>37</v>
      </c>
      <c r="I160" s="39">
        <v>1</v>
      </c>
      <c r="J160" s="39"/>
      <c r="L160" s="43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  <c r="AMK160"/>
      <c r="AML160"/>
      <c r="AMM160"/>
      <c r="AMN160"/>
      <c r="AMO160"/>
      <c r="AMP160"/>
      <c r="AMQ160"/>
      <c r="AMR160"/>
      <c r="AMS160"/>
      <c r="AMT160"/>
      <c r="AMU160"/>
      <c r="AMV160"/>
      <c r="AMW160"/>
      <c r="AMX160"/>
      <c r="AMY160"/>
      <c r="AMZ160"/>
      <c r="ANA160"/>
      <c r="ANB160"/>
      <c r="ANC160"/>
      <c r="AND160"/>
      <c r="ANE160"/>
      <c r="ANF160"/>
      <c r="ANG160"/>
      <c r="ANH160"/>
      <c r="ANI160"/>
      <c r="ANJ160"/>
      <c r="ANK160"/>
      <c r="ANL160"/>
      <c r="ANM160"/>
      <c r="ANN160"/>
      <c r="ANO160"/>
      <c r="ANP160"/>
      <c r="ANQ160"/>
      <c r="ANR160"/>
      <c r="ANS160"/>
      <c r="ANT160"/>
      <c r="ANU160"/>
      <c r="ANV160"/>
      <c r="ANW160"/>
      <c r="ANX160"/>
      <c r="ANY160"/>
      <c r="ANZ160"/>
      <c r="AOA160"/>
      <c r="AOB160"/>
      <c r="AOC160"/>
      <c r="AOD160"/>
      <c r="AOE160"/>
      <c r="AOF160"/>
      <c r="AOG160"/>
      <c r="AOH160"/>
      <c r="AOI160"/>
      <c r="AOJ160"/>
      <c r="AOK160"/>
      <c r="AOL160"/>
      <c r="AOM160"/>
      <c r="AON160"/>
      <c r="AOO160"/>
      <c r="AOP160"/>
      <c r="AOQ160"/>
      <c r="AOR160"/>
      <c r="AOS160"/>
      <c r="AOT160"/>
      <c r="AOU160"/>
      <c r="AOV160"/>
      <c r="AOW160"/>
      <c r="AOX160"/>
      <c r="AOY160"/>
      <c r="AOZ160"/>
      <c r="APA160"/>
      <c r="APB160"/>
      <c r="APC160"/>
      <c r="APD160"/>
      <c r="APE160"/>
      <c r="APF160"/>
      <c r="APG160"/>
      <c r="APH160"/>
      <c r="API160"/>
      <c r="APJ160"/>
      <c r="APK160"/>
      <c r="APL160"/>
      <c r="APM160"/>
      <c r="APN160"/>
      <c r="APO160"/>
      <c r="APP160"/>
      <c r="APQ160"/>
      <c r="APR160"/>
      <c r="APS160"/>
      <c r="APT160"/>
      <c r="APU160"/>
      <c r="APV160"/>
      <c r="APW160"/>
      <c r="APX160"/>
      <c r="APY160"/>
      <c r="APZ160"/>
      <c r="AQA160"/>
      <c r="AQB160"/>
      <c r="AQC160"/>
      <c r="AQD160"/>
      <c r="AQE160"/>
      <c r="AQF160"/>
      <c r="AQG160"/>
      <c r="AQH160"/>
      <c r="AQI160"/>
      <c r="AQJ160"/>
      <c r="AQK160"/>
      <c r="AQL160"/>
      <c r="AQM160"/>
      <c r="AQN160"/>
      <c r="AQO160"/>
      <c r="AQP160"/>
      <c r="AQQ160"/>
      <c r="AQR160"/>
      <c r="AQS160"/>
      <c r="AQT160"/>
      <c r="AQU160"/>
      <c r="AQV160"/>
      <c r="AQW160"/>
      <c r="AQX160"/>
      <c r="AQY160"/>
      <c r="AQZ160"/>
      <c r="ARA160"/>
      <c r="ARB160"/>
      <c r="ARC160"/>
      <c r="ARD160"/>
      <c r="ARE160"/>
      <c r="ARF160"/>
      <c r="ARG160"/>
      <c r="ARH160"/>
      <c r="ARI160"/>
      <c r="ARJ160"/>
      <c r="ARK160"/>
      <c r="ARL160"/>
      <c r="ARM160"/>
      <c r="ARN160"/>
      <c r="ARO160"/>
      <c r="ARP160"/>
      <c r="ARQ160"/>
      <c r="ARR160"/>
      <c r="ARS160"/>
      <c r="ART160"/>
      <c r="ARU160"/>
      <c r="ARV160"/>
      <c r="ARW160"/>
      <c r="ARX160"/>
      <c r="ARY160"/>
      <c r="ARZ160"/>
      <c r="ASA160"/>
      <c r="ASB160"/>
      <c r="ASC160"/>
      <c r="ASD160"/>
      <c r="ASE160"/>
      <c r="ASF160"/>
      <c r="ASG160"/>
      <c r="ASH160"/>
      <c r="ASI160"/>
      <c r="ASJ160"/>
      <c r="ASK160"/>
      <c r="ASL160"/>
      <c r="ASM160"/>
      <c r="ASN160"/>
      <c r="ASO160"/>
      <c r="ASP160"/>
      <c r="ASQ160"/>
      <c r="ASR160"/>
      <c r="ASS160"/>
      <c r="AST160"/>
      <c r="ASU160"/>
      <c r="ASV160"/>
      <c r="ASW160"/>
      <c r="ASX160"/>
      <c r="ASY160"/>
      <c r="ASZ160"/>
      <c r="ATA160"/>
      <c r="ATB160"/>
      <c r="ATC160"/>
      <c r="ATD160"/>
      <c r="ATE160"/>
      <c r="ATF160"/>
      <c r="ATG160"/>
      <c r="ATH160"/>
      <c r="ATI160"/>
      <c r="ATJ160"/>
      <c r="ATK160"/>
      <c r="ATL160"/>
      <c r="ATM160"/>
      <c r="ATN160"/>
      <c r="ATO160"/>
      <c r="ATP160"/>
      <c r="ATQ160"/>
      <c r="ATR160"/>
      <c r="ATS160"/>
      <c r="ATT160"/>
      <c r="ATU160"/>
      <c r="ATV160"/>
      <c r="ATW160"/>
      <c r="ATX160"/>
      <c r="ATY160"/>
      <c r="ATZ160"/>
      <c r="AUA160"/>
      <c r="AUB160"/>
      <c r="AUC160"/>
      <c r="AUD160"/>
      <c r="AUE160"/>
      <c r="AUF160"/>
      <c r="AUG160"/>
      <c r="AUH160"/>
      <c r="AUI160"/>
      <c r="AUJ160"/>
      <c r="AUK160"/>
      <c r="AUL160"/>
      <c r="AUM160"/>
      <c r="AUN160"/>
      <c r="AUO160"/>
      <c r="AUP160"/>
      <c r="AUQ160"/>
      <c r="AUR160"/>
      <c r="AUS160"/>
      <c r="AUT160"/>
      <c r="AUU160"/>
      <c r="AUV160"/>
      <c r="AUW160"/>
      <c r="AUX160"/>
      <c r="AUY160"/>
      <c r="AUZ160"/>
      <c r="AVA160"/>
      <c r="AVB160"/>
      <c r="AVC160"/>
      <c r="AVD160"/>
      <c r="AVE160"/>
      <c r="AVF160"/>
      <c r="AVG160"/>
      <c r="AVH160"/>
      <c r="AVI160"/>
      <c r="AVJ160"/>
      <c r="AVK160"/>
      <c r="AVL160"/>
      <c r="AVM160"/>
      <c r="AVN160"/>
      <c r="AVO160"/>
      <c r="AVP160"/>
      <c r="AVQ160"/>
      <c r="AVR160"/>
      <c r="AVS160"/>
      <c r="AVT160"/>
      <c r="AVU160"/>
      <c r="AVV160"/>
      <c r="AVW160"/>
      <c r="AVX160"/>
      <c r="AVY160"/>
      <c r="AVZ160"/>
      <c r="AWA160"/>
      <c r="AWB160"/>
      <c r="AWC160"/>
      <c r="AWD160"/>
      <c r="AWE160"/>
      <c r="AWF160"/>
      <c r="AWG160"/>
      <c r="AWH160"/>
      <c r="AWI160"/>
      <c r="AWJ160"/>
      <c r="AWK160"/>
      <c r="AWL160"/>
      <c r="AWM160"/>
      <c r="AWN160"/>
      <c r="AWO160"/>
      <c r="AWP160"/>
      <c r="AWQ160"/>
      <c r="AWR160"/>
      <c r="AWS160"/>
      <c r="AWT160"/>
      <c r="AWU160"/>
      <c r="AWV160"/>
      <c r="AWW160"/>
      <c r="AWX160"/>
      <c r="AWY160"/>
      <c r="AWZ160"/>
      <c r="AXA160"/>
      <c r="AXB160"/>
      <c r="AXC160"/>
      <c r="AXD160"/>
      <c r="AXE160"/>
      <c r="AXF160"/>
      <c r="AXG160"/>
      <c r="AXH160"/>
      <c r="AXI160"/>
      <c r="AXJ160"/>
      <c r="AXK160"/>
      <c r="AXL160"/>
      <c r="AXM160"/>
      <c r="AXN160"/>
      <c r="AXO160"/>
      <c r="AXP160"/>
      <c r="AXQ160"/>
      <c r="AXR160"/>
      <c r="AXS160"/>
      <c r="AXT160"/>
      <c r="AXU160"/>
      <c r="AXV160"/>
      <c r="AXW160"/>
      <c r="AXX160"/>
      <c r="AXY160"/>
      <c r="AXZ160"/>
      <c r="AYA160"/>
      <c r="AYB160"/>
      <c r="AYC160"/>
      <c r="AYD160"/>
      <c r="AYE160"/>
      <c r="AYF160"/>
      <c r="AYG160"/>
      <c r="AYH160"/>
      <c r="AYI160"/>
      <c r="AYJ160"/>
      <c r="AYK160"/>
      <c r="AYL160"/>
      <c r="AYM160"/>
      <c r="AYN160"/>
      <c r="AYO160"/>
      <c r="AYP160"/>
      <c r="AYQ160"/>
      <c r="AYR160"/>
      <c r="AYS160"/>
      <c r="AYT160"/>
      <c r="AYU160"/>
      <c r="AYV160"/>
      <c r="AYW160"/>
      <c r="AYX160"/>
      <c r="AYY160"/>
      <c r="AYZ160"/>
      <c r="AZA160"/>
      <c r="AZB160"/>
      <c r="AZC160"/>
      <c r="AZD160"/>
      <c r="AZE160"/>
      <c r="AZF160"/>
      <c r="AZG160"/>
      <c r="AZH160"/>
      <c r="AZI160"/>
      <c r="AZJ160"/>
      <c r="AZK160"/>
      <c r="AZL160"/>
      <c r="AZM160"/>
      <c r="AZN160"/>
      <c r="AZO160"/>
      <c r="AZP160"/>
      <c r="AZQ160"/>
      <c r="AZR160"/>
      <c r="AZS160"/>
      <c r="AZT160"/>
      <c r="AZU160"/>
      <c r="AZV160"/>
      <c r="AZW160"/>
      <c r="AZX160"/>
      <c r="AZY160"/>
      <c r="AZZ160"/>
      <c r="BAA160"/>
      <c r="BAB160"/>
      <c r="BAC160"/>
      <c r="BAD160"/>
      <c r="BAE160"/>
      <c r="BAF160"/>
      <c r="BAG160"/>
      <c r="BAH160"/>
      <c r="BAI160"/>
      <c r="BAJ160"/>
      <c r="BAK160"/>
      <c r="BAL160"/>
      <c r="BAM160"/>
      <c r="BAN160"/>
      <c r="BAO160"/>
      <c r="BAP160"/>
      <c r="BAQ160"/>
      <c r="BAR160"/>
      <c r="BAS160"/>
      <c r="BAT160"/>
      <c r="BAU160"/>
      <c r="BAV160"/>
      <c r="BAW160"/>
      <c r="BAX160"/>
      <c r="BAY160"/>
      <c r="BAZ160"/>
      <c r="BBA160"/>
      <c r="BBB160"/>
      <c r="BBC160"/>
      <c r="BBD160"/>
      <c r="BBE160"/>
      <c r="BBF160"/>
      <c r="BBG160"/>
      <c r="BBH160"/>
      <c r="BBI160"/>
      <c r="BBJ160"/>
      <c r="BBK160"/>
      <c r="BBL160"/>
      <c r="BBM160"/>
      <c r="BBN160"/>
      <c r="BBO160"/>
      <c r="BBP160"/>
      <c r="BBQ160"/>
      <c r="BBR160"/>
      <c r="BBS160"/>
      <c r="BBT160"/>
      <c r="BBU160"/>
      <c r="BBV160"/>
      <c r="BBW160"/>
      <c r="BBX160"/>
      <c r="BBY160"/>
      <c r="BBZ160"/>
      <c r="BCA160"/>
      <c r="BCB160"/>
      <c r="BCC160"/>
      <c r="BCD160"/>
      <c r="BCE160"/>
      <c r="BCF160"/>
      <c r="BCG160"/>
      <c r="BCH160"/>
      <c r="BCI160"/>
      <c r="BCJ160"/>
      <c r="BCK160"/>
      <c r="BCL160"/>
      <c r="BCM160"/>
      <c r="BCN160"/>
      <c r="BCO160"/>
      <c r="BCP160"/>
      <c r="BCQ160"/>
      <c r="BCR160"/>
      <c r="BCS160"/>
      <c r="BCT160"/>
      <c r="BCU160"/>
      <c r="BCV160"/>
      <c r="BCW160"/>
      <c r="BCX160"/>
      <c r="BCY160"/>
      <c r="BCZ160"/>
      <c r="BDA160"/>
      <c r="BDB160"/>
      <c r="BDC160"/>
      <c r="BDD160"/>
      <c r="BDE160"/>
      <c r="BDF160"/>
      <c r="BDG160"/>
      <c r="BDH160"/>
      <c r="BDI160"/>
      <c r="BDJ160"/>
      <c r="BDK160"/>
      <c r="BDL160"/>
      <c r="BDM160"/>
      <c r="BDN160"/>
      <c r="BDO160"/>
      <c r="BDP160"/>
      <c r="BDQ160"/>
      <c r="BDR160"/>
      <c r="BDS160"/>
      <c r="BDT160"/>
      <c r="BDU160"/>
      <c r="BDV160"/>
      <c r="BDW160"/>
      <c r="BDX160"/>
      <c r="BDY160"/>
      <c r="BDZ160"/>
      <c r="BEA160"/>
      <c r="BEB160"/>
      <c r="BEC160"/>
      <c r="BED160"/>
      <c r="BEE160"/>
      <c r="BEF160"/>
      <c r="BEG160"/>
      <c r="BEH160"/>
      <c r="BEI160"/>
      <c r="BEJ160"/>
      <c r="BEK160"/>
      <c r="BEL160"/>
      <c r="BEM160"/>
      <c r="BEN160"/>
      <c r="BEO160"/>
      <c r="BEP160"/>
      <c r="BEQ160"/>
      <c r="BER160"/>
      <c r="BES160"/>
      <c r="BET160"/>
      <c r="BEU160"/>
      <c r="BEV160"/>
      <c r="BEW160"/>
      <c r="BEX160"/>
      <c r="BEY160"/>
      <c r="BEZ160"/>
      <c r="BFA160"/>
      <c r="BFB160"/>
      <c r="BFC160"/>
      <c r="BFD160"/>
      <c r="BFE160"/>
      <c r="BFF160"/>
      <c r="BFG160"/>
      <c r="BFH160"/>
      <c r="BFI160"/>
      <c r="BFJ160"/>
      <c r="BFK160"/>
      <c r="BFL160"/>
      <c r="BFM160"/>
      <c r="BFN160"/>
      <c r="BFO160"/>
      <c r="BFP160"/>
      <c r="BFQ160"/>
      <c r="BFR160"/>
      <c r="BFS160"/>
      <c r="BFT160"/>
      <c r="BFU160"/>
      <c r="BFV160"/>
      <c r="BFW160"/>
      <c r="BFX160"/>
      <c r="BFY160"/>
      <c r="BFZ160"/>
      <c r="BGA160"/>
      <c r="BGB160"/>
      <c r="BGC160"/>
      <c r="BGD160"/>
      <c r="BGE160"/>
      <c r="BGF160"/>
      <c r="BGG160"/>
      <c r="BGH160"/>
      <c r="BGI160"/>
      <c r="BGJ160"/>
      <c r="BGK160"/>
      <c r="BGL160"/>
      <c r="BGM160"/>
      <c r="BGN160"/>
      <c r="BGO160"/>
      <c r="BGP160"/>
      <c r="BGQ160"/>
      <c r="BGR160"/>
      <c r="BGS160"/>
      <c r="BGT160"/>
      <c r="BGU160"/>
      <c r="BGV160"/>
      <c r="BGW160"/>
      <c r="BGX160"/>
      <c r="BGY160"/>
      <c r="BGZ160"/>
      <c r="BHA160"/>
      <c r="BHB160"/>
      <c r="BHC160"/>
      <c r="BHD160"/>
      <c r="BHE160"/>
      <c r="BHF160"/>
      <c r="BHG160"/>
      <c r="BHH160"/>
      <c r="BHI160"/>
      <c r="BHJ160"/>
      <c r="BHK160"/>
      <c r="BHL160"/>
      <c r="BHM160"/>
      <c r="BHN160"/>
      <c r="BHO160"/>
      <c r="BHP160"/>
      <c r="BHQ160"/>
      <c r="BHR160"/>
      <c r="BHS160"/>
      <c r="BHT160"/>
      <c r="BHU160"/>
      <c r="BHV160"/>
      <c r="BHW160"/>
      <c r="BHX160"/>
      <c r="BHY160"/>
      <c r="BHZ160"/>
      <c r="BIA160"/>
      <c r="BIB160"/>
      <c r="BIC160"/>
      <c r="BID160"/>
      <c r="BIE160"/>
      <c r="BIF160"/>
      <c r="BIG160"/>
      <c r="BIH160"/>
      <c r="BII160"/>
      <c r="BIJ160"/>
      <c r="BIK160"/>
      <c r="BIL160"/>
      <c r="BIM160"/>
      <c r="BIN160"/>
      <c r="BIO160"/>
      <c r="BIP160"/>
      <c r="BIQ160"/>
      <c r="BIR160"/>
      <c r="BIS160"/>
      <c r="BIT160"/>
      <c r="BIU160"/>
      <c r="BIV160"/>
      <c r="BIW160"/>
      <c r="BIX160"/>
      <c r="BIY160"/>
      <c r="BIZ160"/>
      <c r="BJA160"/>
      <c r="BJB160"/>
      <c r="BJC160"/>
      <c r="BJD160"/>
      <c r="BJE160"/>
      <c r="BJF160"/>
      <c r="BJG160"/>
      <c r="BJH160"/>
      <c r="BJI160"/>
      <c r="BJJ160"/>
      <c r="BJK160"/>
      <c r="BJL160"/>
      <c r="BJM160"/>
      <c r="BJN160"/>
      <c r="BJO160"/>
      <c r="BJP160"/>
      <c r="BJQ160"/>
      <c r="BJR160"/>
      <c r="BJS160"/>
      <c r="BJT160"/>
      <c r="BJU160"/>
      <c r="BJV160"/>
      <c r="BJW160"/>
      <c r="BJX160"/>
      <c r="BJY160"/>
      <c r="BJZ160"/>
      <c r="BKA160"/>
      <c r="BKB160"/>
      <c r="BKC160"/>
      <c r="BKD160"/>
      <c r="BKE160"/>
      <c r="BKF160"/>
      <c r="BKG160"/>
      <c r="BKH160"/>
      <c r="BKI160"/>
      <c r="BKJ160"/>
      <c r="BKK160"/>
      <c r="BKL160"/>
      <c r="BKM160"/>
      <c r="BKN160"/>
      <c r="BKO160"/>
      <c r="BKP160"/>
      <c r="BKQ160"/>
      <c r="BKR160"/>
      <c r="BKS160"/>
      <c r="BKT160"/>
      <c r="BKU160"/>
      <c r="BKV160"/>
      <c r="BKW160"/>
      <c r="BKX160"/>
      <c r="BKY160"/>
      <c r="BKZ160"/>
      <c r="BLA160"/>
      <c r="BLB160"/>
      <c r="BLC160"/>
      <c r="BLD160"/>
      <c r="BLE160"/>
      <c r="BLF160"/>
      <c r="BLG160"/>
      <c r="BLH160"/>
      <c r="BLI160"/>
      <c r="BLJ160"/>
      <c r="BLK160"/>
      <c r="BLL160"/>
      <c r="BLM160"/>
      <c r="BLN160"/>
      <c r="BLO160"/>
      <c r="BLP160"/>
      <c r="BLQ160"/>
      <c r="BLR160"/>
      <c r="BLS160"/>
      <c r="BLT160"/>
      <c r="BLU160"/>
      <c r="BLV160"/>
      <c r="BLW160"/>
      <c r="BLX160"/>
      <c r="BLY160"/>
      <c r="BLZ160"/>
      <c r="BMA160"/>
      <c r="BMB160"/>
      <c r="BMC160"/>
      <c r="BMD160"/>
      <c r="BME160"/>
      <c r="BMF160"/>
      <c r="BMG160"/>
      <c r="BMH160"/>
      <c r="BMI160"/>
      <c r="BMJ160"/>
      <c r="BMK160"/>
      <c r="BML160"/>
      <c r="BMM160"/>
      <c r="BMN160"/>
      <c r="BMO160"/>
      <c r="BMP160"/>
      <c r="BMQ160"/>
      <c r="BMR160"/>
      <c r="BMS160"/>
      <c r="BMT160"/>
      <c r="BMU160"/>
      <c r="BMV160"/>
      <c r="BMW160"/>
      <c r="BMX160"/>
      <c r="BMY160"/>
      <c r="BMZ160"/>
      <c r="BNA160"/>
      <c r="BNB160"/>
      <c r="BNC160"/>
      <c r="BND160"/>
      <c r="BNE160"/>
      <c r="BNF160"/>
      <c r="BNG160"/>
      <c r="BNH160"/>
      <c r="BNI160"/>
      <c r="BNJ160"/>
      <c r="BNK160"/>
      <c r="BNL160"/>
      <c r="BNM160"/>
      <c r="BNN160"/>
      <c r="BNO160"/>
      <c r="BNP160"/>
      <c r="BNQ160"/>
      <c r="BNR160"/>
      <c r="BNS160"/>
      <c r="BNT160"/>
      <c r="BNU160"/>
      <c r="BNV160"/>
      <c r="BNW160"/>
      <c r="BNX160"/>
      <c r="BNY160"/>
      <c r="BNZ160"/>
      <c r="BOA160"/>
      <c r="BOB160"/>
      <c r="BOC160"/>
      <c r="BOD160"/>
      <c r="BOE160"/>
      <c r="BOF160"/>
      <c r="BOG160"/>
      <c r="BOH160"/>
      <c r="BOI160"/>
      <c r="BOJ160"/>
      <c r="BOK160"/>
      <c r="BOL160"/>
      <c r="BOM160"/>
      <c r="BON160"/>
      <c r="BOO160"/>
      <c r="BOP160"/>
      <c r="BOQ160"/>
      <c r="BOR160"/>
      <c r="BOS160"/>
      <c r="BOT160"/>
      <c r="BOU160"/>
      <c r="BOV160"/>
      <c r="BOW160"/>
      <c r="BOX160"/>
      <c r="BOY160"/>
      <c r="BOZ160"/>
      <c r="BPA160"/>
      <c r="BPB160"/>
      <c r="BPC160"/>
      <c r="BPD160"/>
      <c r="BPE160"/>
      <c r="BPF160"/>
      <c r="BPG160"/>
      <c r="BPH160"/>
      <c r="BPI160"/>
      <c r="BPJ160"/>
      <c r="BPK160"/>
      <c r="BPL160"/>
      <c r="BPM160"/>
      <c r="BPN160"/>
      <c r="BPO160"/>
      <c r="BPP160"/>
      <c r="BPQ160"/>
      <c r="BPR160"/>
      <c r="BPS160"/>
      <c r="BPT160"/>
      <c r="BPU160"/>
      <c r="BPV160"/>
      <c r="BPW160"/>
      <c r="BPX160"/>
      <c r="BPY160"/>
      <c r="BPZ160"/>
      <c r="BQA160"/>
      <c r="BQB160"/>
      <c r="BQC160"/>
      <c r="BQD160"/>
      <c r="BQE160"/>
      <c r="BQF160"/>
      <c r="BQG160"/>
      <c r="BQH160"/>
      <c r="BQI160"/>
      <c r="BQJ160"/>
      <c r="BQK160"/>
      <c r="BQL160"/>
      <c r="BQM160"/>
      <c r="BQN160"/>
      <c r="BQO160"/>
      <c r="BQP160"/>
      <c r="BQQ160"/>
      <c r="BQR160"/>
      <c r="BQS160"/>
      <c r="BQT160"/>
      <c r="BQU160"/>
      <c r="BQV160"/>
      <c r="BQW160"/>
      <c r="BQX160"/>
      <c r="BQY160"/>
      <c r="BQZ160"/>
      <c r="BRA160"/>
      <c r="BRB160"/>
      <c r="BRC160"/>
      <c r="BRD160"/>
      <c r="BRE160"/>
      <c r="BRF160"/>
      <c r="BRG160"/>
      <c r="BRH160"/>
      <c r="BRI160"/>
      <c r="BRJ160"/>
      <c r="BRK160"/>
      <c r="BRL160"/>
      <c r="BRM160"/>
      <c r="BRN160"/>
      <c r="BRO160"/>
      <c r="BRP160"/>
      <c r="BRQ160"/>
      <c r="BRR160"/>
      <c r="BRS160"/>
      <c r="BRT160"/>
      <c r="BRU160"/>
      <c r="BRV160"/>
      <c r="BRW160"/>
      <c r="BRX160"/>
      <c r="BRY160"/>
      <c r="BRZ160"/>
      <c r="BSA160"/>
      <c r="BSB160"/>
      <c r="BSC160"/>
      <c r="BSD160"/>
      <c r="BSE160"/>
      <c r="BSF160"/>
      <c r="BSG160"/>
      <c r="BSH160"/>
      <c r="BSI160"/>
      <c r="BSJ160"/>
      <c r="BSK160"/>
      <c r="BSL160"/>
      <c r="BSM160"/>
      <c r="BSN160"/>
      <c r="BSO160"/>
      <c r="BSP160"/>
      <c r="BSQ160"/>
      <c r="BSR160"/>
      <c r="BSS160"/>
      <c r="BST160"/>
      <c r="BSU160"/>
      <c r="BSV160"/>
      <c r="BSW160"/>
      <c r="BSX160"/>
      <c r="BSY160"/>
      <c r="BSZ160"/>
      <c r="BTA160"/>
      <c r="BTB160"/>
      <c r="BTC160"/>
      <c r="BTD160"/>
      <c r="BTE160"/>
      <c r="BTF160"/>
      <c r="BTG160"/>
      <c r="BTH160"/>
      <c r="BTI160"/>
      <c r="BTJ160"/>
      <c r="BTK160"/>
      <c r="BTL160"/>
      <c r="BTM160"/>
      <c r="BTN160"/>
      <c r="BTO160"/>
      <c r="BTP160"/>
      <c r="BTQ160"/>
      <c r="BTR160"/>
      <c r="BTS160"/>
      <c r="BTT160"/>
      <c r="BTU160"/>
      <c r="BTV160"/>
      <c r="BTW160"/>
      <c r="BTX160"/>
      <c r="BTY160"/>
      <c r="BTZ160"/>
      <c r="BUA160"/>
      <c r="BUB160"/>
      <c r="BUC160"/>
      <c r="BUD160"/>
      <c r="BUE160"/>
      <c r="BUF160"/>
      <c r="BUG160"/>
      <c r="BUH160"/>
      <c r="BUI160"/>
      <c r="BUJ160"/>
      <c r="BUK160"/>
      <c r="BUL160"/>
      <c r="BUM160"/>
      <c r="BUN160"/>
      <c r="BUO160"/>
      <c r="BUP160"/>
      <c r="BUQ160"/>
      <c r="BUR160"/>
      <c r="BUS160"/>
      <c r="BUT160"/>
      <c r="BUU160"/>
      <c r="BUV160"/>
      <c r="BUW160"/>
      <c r="BUX160"/>
      <c r="BUY160"/>
      <c r="BUZ160"/>
      <c r="BVA160"/>
      <c r="BVB160"/>
      <c r="BVC160"/>
      <c r="BVD160"/>
      <c r="BVE160"/>
      <c r="BVF160"/>
      <c r="BVG160"/>
      <c r="BVH160"/>
      <c r="BVI160"/>
      <c r="BVJ160"/>
      <c r="BVK160"/>
      <c r="BVL160"/>
      <c r="BVM160"/>
      <c r="BVN160"/>
      <c r="BVO160"/>
      <c r="BVP160"/>
      <c r="BVQ160"/>
      <c r="BVR160"/>
      <c r="BVS160"/>
      <c r="BVT160"/>
      <c r="BVU160"/>
      <c r="BVV160"/>
      <c r="BVW160"/>
      <c r="BVX160"/>
      <c r="BVY160"/>
      <c r="BVZ160"/>
      <c r="BWA160"/>
      <c r="BWB160"/>
      <c r="BWC160"/>
      <c r="BWD160"/>
      <c r="BWE160"/>
      <c r="BWF160"/>
      <c r="BWG160"/>
      <c r="BWH160"/>
      <c r="BWI160"/>
      <c r="BWJ160"/>
      <c r="BWK160"/>
      <c r="BWL160"/>
      <c r="BWM160"/>
      <c r="BWN160"/>
      <c r="BWO160"/>
      <c r="BWP160"/>
      <c r="BWQ160"/>
      <c r="BWR160"/>
      <c r="BWS160"/>
      <c r="BWT160"/>
      <c r="BWU160"/>
      <c r="BWV160"/>
      <c r="BWW160"/>
      <c r="BWX160"/>
      <c r="BWY160"/>
      <c r="BWZ160"/>
      <c r="BXA160"/>
      <c r="BXB160"/>
      <c r="BXC160"/>
      <c r="BXD160"/>
      <c r="BXE160"/>
    </row>
    <row r="161" spans="1:1981" s="4" customFormat="1" x14ac:dyDescent="0.25">
      <c r="A161"/>
      <c r="B161" s="1" t="s">
        <v>324</v>
      </c>
      <c r="C161" s="1"/>
      <c r="D161" s="2"/>
      <c r="E161" s="3"/>
      <c r="F161" s="1"/>
      <c r="G161" s="3"/>
      <c r="H161" s="3"/>
      <c r="I161" s="3"/>
      <c r="J161" s="3"/>
      <c r="L161" s="43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  <c r="AMK161"/>
      <c r="AML161"/>
      <c r="AMM161"/>
      <c r="AMN161"/>
      <c r="AMO161"/>
      <c r="AMP161"/>
      <c r="AMQ161"/>
      <c r="AMR161"/>
      <c r="AMS161"/>
      <c r="AMT161"/>
      <c r="AMU161"/>
      <c r="AMV161"/>
      <c r="AMW161"/>
      <c r="AMX161"/>
      <c r="AMY161"/>
      <c r="AMZ161"/>
      <c r="ANA161"/>
      <c r="ANB161"/>
      <c r="ANC161"/>
      <c r="AND161"/>
      <c r="ANE161"/>
      <c r="ANF161"/>
      <c r="ANG161"/>
      <c r="ANH161"/>
      <c r="ANI161"/>
      <c r="ANJ161"/>
      <c r="ANK161"/>
      <c r="ANL161"/>
      <c r="ANM161"/>
      <c r="ANN161"/>
      <c r="ANO161"/>
      <c r="ANP161"/>
      <c r="ANQ161"/>
      <c r="ANR161"/>
      <c r="ANS161"/>
      <c r="ANT161"/>
      <c r="ANU161"/>
      <c r="ANV161"/>
      <c r="ANW161"/>
      <c r="ANX161"/>
      <c r="ANY161"/>
      <c r="ANZ161"/>
      <c r="AOA161"/>
      <c r="AOB161"/>
      <c r="AOC161"/>
      <c r="AOD161"/>
      <c r="AOE161"/>
      <c r="AOF161"/>
      <c r="AOG161"/>
      <c r="AOH161"/>
      <c r="AOI161"/>
      <c r="AOJ161"/>
      <c r="AOK161"/>
      <c r="AOL161"/>
      <c r="AOM161"/>
      <c r="AON161"/>
      <c r="AOO161"/>
      <c r="AOP161"/>
      <c r="AOQ161"/>
      <c r="AOR161"/>
      <c r="AOS161"/>
      <c r="AOT161"/>
      <c r="AOU161"/>
      <c r="AOV161"/>
      <c r="AOW161"/>
      <c r="AOX161"/>
      <c r="AOY161"/>
      <c r="AOZ161"/>
      <c r="APA161"/>
      <c r="APB161"/>
      <c r="APC161"/>
      <c r="APD161"/>
      <c r="APE161"/>
      <c r="APF161"/>
      <c r="APG161"/>
      <c r="APH161"/>
      <c r="API161"/>
      <c r="APJ161"/>
      <c r="APK161"/>
      <c r="APL161"/>
      <c r="APM161"/>
      <c r="APN161"/>
      <c r="APO161"/>
      <c r="APP161"/>
      <c r="APQ161"/>
      <c r="APR161"/>
      <c r="APS161"/>
      <c r="APT161"/>
      <c r="APU161"/>
      <c r="APV161"/>
      <c r="APW161"/>
      <c r="APX161"/>
      <c r="APY161"/>
      <c r="APZ161"/>
      <c r="AQA161"/>
      <c r="AQB161"/>
      <c r="AQC161"/>
      <c r="AQD161"/>
      <c r="AQE161"/>
      <c r="AQF161"/>
      <c r="AQG161"/>
      <c r="AQH161"/>
      <c r="AQI161"/>
      <c r="AQJ161"/>
      <c r="AQK161"/>
      <c r="AQL161"/>
      <c r="AQM161"/>
      <c r="AQN161"/>
      <c r="AQO161"/>
      <c r="AQP161"/>
      <c r="AQQ161"/>
      <c r="AQR161"/>
      <c r="AQS161"/>
      <c r="AQT161"/>
      <c r="AQU161"/>
      <c r="AQV161"/>
      <c r="AQW161"/>
      <c r="AQX161"/>
      <c r="AQY161"/>
      <c r="AQZ161"/>
      <c r="ARA161"/>
      <c r="ARB161"/>
      <c r="ARC161"/>
      <c r="ARD161"/>
      <c r="ARE161"/>
      <c r="ARF161"/>
      <c r="ARG161"/>
      <c r="ARH161"/>
      <c r="ARI161"/>
      <c r="ARJ161"/>
      <c r="ARK161"/>
      <c r="ARL161"/>
      <c r="ARM161"/>
      <c r="ARN161"/>
      <c r="ARO161"/>
      <c r="ARP161"/>
      <c r="ARQ161"/>
      <c r="ARR161"/>
      <c r="ARS161"/>
      <c r="ART161"/>
      <c r="ARU161"/>
      <c r="ARV161"/>
      <c r="ARW161"/>
      <c r="ARX161"/>
      <c r="ARY161"/>
      <c r="ARZ161"/>
      <c r="ASA161"/>
      <c r="ASB161"/>
      <c r="ASC161"/>
      <c r="ASD161"/>
      <c r="ASE161"/>
      <c r="ASF161"/>
      <c r="ASG161"/>
      <c r="ASH161"/>
      <c r="ASI161"/>
      <c r="ASJ161"/>
      <c r="ASK161"/>
      <c r="ASL161"/>
      <c r="ASM161"/>
      <c r="ASN161"/>
      <c r="ASO161"/>
      <c r="ASP161"/>
      <c r="ASQ161"/>
      <c r="ASR161"/>
      <c r="ASS161"/>
      <c r="AST161"/>
      <c r="ASU161"/>
      <c r="ASV161"/>
      <c r="ASW161"/>
      <c r="ASX161"/>
      <c r="ASY161"/>
      <c r="ASZ161"/>
      <c r="ATA161"/>
      <c r="ATB161"/>
      <c r="ATC161"/>
      <c r="ATD161"/>
      <c r="ATE161"/>
      <c r="ATF161"/>
      <c r="ATG161"/>
      <c r="ATH161"/>
      <c r="ATI161"/>
      <c r="ATJ161"/>
      <c r="ATK161"/>
      <c r="ATL161"/>
      <c r="ATM161"/>
      <c r="ATN161"/>
      <c r="ATO161"/>
      <c r="ATP161"/>
      <c r="ATQ161"/>
      <c r="ATR161"/>
      <c r="ATS161"/>
      <c r="ATT161"/>
      <c r="ATU161"/>
      <c r="ATV161"/>
      <c r="ATW161"/>
      <c r="ATX161"/>
      <c r="ATY161"/>
      <c r="ATZ161"/>
      <c r="AUA161"/>
      <c r="AUB161"/>
      <c r="AUC161"/>
      <c r="AUD161"/>
      <c r="AUE161"/>
      <c r="AUF161"/>
      <c r="AUG161"/>
      <c r="AUH161"/>
      <c r="AUI161"/>
      <c r="AUJ161"/>
      <c r="AUK161"/>
      <c r="AUL161"/>
      <c r="AUM161"/>
      <c r="AUN161"/>
      <c r="AUO161"/>
      <c r="AUP161"/>
      <c r="AUQ161"/>
      <c r="AUR161"/>
      <c r="AUS161"/>
      <c r="AUT161"/>
      <c r="AUU161"/>
      <c r="AUV161"/>
      <c r="AUW161"/>
      <c r="AUX161"/>
      <c r="AUY161"/>
      <c r="AUZ161"/>
      <c r="AVA161"/>
      <c r="AVB161"/>
      <c r="AVC161"/>
      <c r="AVD161"/>
      <c r="AVE161"/>
      <c r="AVF161"/>
      <c r="AVG161"/>
      <c r="AVH161"/>
      <c r="AVI161"/>
      <c r="AVJ161"/>
      <c r="AVK161"/>
      <c r="AVL161"/>
      <c r="AVM161"/>
      <c r="AVN161"/>
      <c r="AVO161"/>
      <c r="AVP161"/>
      <c r="AVQ161"/>
      <c r="AVR161"/>
      <c r="AVS161"/>
      <c r="AVT161"/>
      <c r="AVU161"/>
      <c r="AVV161"/>
      <c r="AVW161"/>
      <c r="AVX161"/>
      <c r="AVY161"/>
      <c r="AVZ161"/>
      <c r="AWA161"/>
      <c r="AWB161"/>
      <c r="AWC161"/>
      <c r="AWD161"/>
      <c r="AWE161"/>
      <c r="AWF161"/>
      <c r="AWG161"/>
      <c r="AWH161"/>
      <c r="AWI161"/>
      <c r="AWJ161"/>
      <c r="AWK161"/>
      <c r="AWL161"/>
      <c r="AWM161"/>
      <c r="AWN161"/>
      <c r="AWO161"/>
      <c r="AWP161"/>
      <c r="AWQ161"/>
      <c r="AWR161"/>
      <c r="AWS161"/>
      <c r="AWT161"/>
      <c r="AWU161"/>
      <c r="AWV161"/>
      <c r="AWW161"/>
      <c r="AWX161"/>
      <c r="AWY161"/>
      <c r="AWZ161"/>
      <c r="AXA161"/>
      <c r="AXB161"/>
      <c r="AXC161"/>
      <c r="AXD161"/>
      <c r="AXE161"/>
      <c r="AXF161"/>
      <c r="AXG161"/>
      <c r="AXH161"/>
      <c r="AXI161"/>
      <c r="AXJ161"/>
      <c r="AXK161"/>
      <c r="AXL161"/>
      <c r="AXM161"/>
      <c r="AXN161"/>
      <c r="AXO161"/>
      <c r="AXP161"/>
      <c r="AXQ161"/>
      <c r="AXR161"/>
      <c r="AXS161"/>
      <c r="AXT161"/>
      <c r="AXU161"/>
      <c r="AXV161"/>
      <c r="AXW161"/>
      <c r="AXX161"/>
      <c r="AXY161"/>
      <c r="AXZ161"/>
      <c r="AYA161"/>
      <c r="AYB161"/>
      <c r="AYC161"/>
      <c r="AYD161"/>
      <c r="AYE161"/>
      <c r="AYF161"/>
      <c r="AYG161"/>
      <c r="AYH161"/>
      <c r="AYI161"/>
      <c r="AYJ161"/>
      <c r="AYK161"/>
      <c r="AYL161"/>
      <c r="AYM161"/>
      <c r="AYN161"/>
      <c r="AYO161"/>
      <c r="AYP161"/>
      <c r="AYQ161"/>
      <c r="AYR161"/>
      <c r="AYS161"/>
      <c r="AYT161"/>
      <c r="AYU161"/>
      <c r="AYV161"/>
      <c r="AYW161"/>
      <c r="AYX161"/>
      <c r="AYY161"/>
      <c r="AYZ161"/>
      <c r="AZA161"/>
      <c r="AZB161"/>
      <c r="AZC161"/>
      <c r="AZD161"/>
      <c r="AZE161"/>
      <c r="AZF161"/>
      <c r="AZG161"/>
      <c r="AZH161"/>
      <c r="AZI161"/>
      <c r="AZJ161"/>
      <c r="AZK161"/>
      <c r="AZL161"/>
      <c r="AZM161"/>
      <c r="AZN161"/>
      <c r="AZO161"/>
      <c r="AZP161"/>
      <c r="AZQ161"/>
      <c r="AZR161"/>
      <c r="AZS161"/>
      <c r="AZT161"/>
      <c r="AZU161"/>
      <c r="AZV161"/>
      <c r="AZW161"/>
      <c r="AZX161"/>
      <c r="AZY161"/>
      <c r="AZZ161"/>
      <c r="BAA161"/>
      <c r="BAB161"/>
      <c r="BAC161"/>
      <c r="BAD161"/>
      <c r="BAE161"/>
      <c r="BAF161"/>
      <c r="BAG161"/>
      <c r="BAH161"/>
      <c r="BAI161"/>
      <c r="BAJ161"/>
      <c r="BAK161"/>
      <c r="BAL161"/>
      <c r="BAM161"/>
      <c r="BAN161"/>
      <c r="BAO161"/>
      <c r="BAP161"/>
      <c r="BAQ161"/>
      <c r="BAR161"/>
      <c r="BAS161"/>
      <c r="BAT161"/>
      <c r="BAU161"/>
      <c r="BAV161"/>
      <c r="BAW161"/>
      <c r="BAX161"/>
      <c r="BAY161"/>
      <c r="BAZ161"/>
      <c r="BBA161"/>
      <c r="BBB161"/>
      <c r="BBC161"/>
      <c r="BBD161"/>
      <c r="BBE161"/>
      <c r="BBF161"/>
      <c r="BBG161"/>
      <c r="BBH161"/>
      <c r="BBI161"/>
      <c r="BBJ161"/>
      <c r="BBK161"/>
      <c r="BBL161"/>
      <c r="BBM161"/>
      <c r="BBN161"/>
      <c r="BBO161"/>
      <c r="BBP161"/>
      <c r="BBQ161"/>
      <c r="BBR161"/>
      <c r="BBS161"/>
      <c r="BBT161"/>
      <c r="BBU161"/>
      <c r="BBV161"/>
      <c r="BBW161"/>
      <c r="BBX161"/>
      <c r="BBY161"/>
      <c r="BBZ161"/>
      <c r="BCA161"/>
      <c r="BCB161"/>
      <c r="BCC161"/>
      <c r="BCD161"/>
      <c r="BCE161"/>
      <c r="BCF161"/>
      <c r="BCG161"/>
      <c r="BCH161"/>
      <c r="BCI161"/>
      <c r="BCJ161"/>
      <c r="BCK161"/>
      <c r="BCL161"/>
      <c r="BCM161"/>
      <c r="BCN161"/>
      <c r="BCO161"/>
      <c r="BCP161"/>
      <c r="BCQ161"/>
      <c r="BCR161"/>
      <c r="BCS161"/>
      <c r="BCT161"/>
      <c r="BCU161"/>
      <c r="BCV161"/>
      <c r="BCW161"/>
      <c r="BCX161"/>
      <c r="BCY161"/>
      <c r="BCZ161"/>
      <c r="BDA161"/>
      <c r="BDB161"/>
      <c r="BDC161"/>
      <c r="BDD161"/>
      <c r="BDE161"/>
      <c r="BDF161"/>
      <c r="BDG161"/>
      <c r="BDH161"/>
      <c r="BDI161"/>
      <c r="BDJ161"/>
      <c r="BDK161"/>
      <c r="BDL161"/>
      <c r="BDM161"/>
      <c r="BDN161"/>
      <c r="BDO161"/>
      <c r="BDP161"/>
      <c r="BDQ161"/>
      <c r="BDR161"/>
      <c r="BDS161"/>
      <c r="BDT161"/>
      <c r="BDU161"/>
      <c r="BDV161"/>
      <c r="BDW161"/>
      <c r="BDX161"/>
      <c r="BDY161"/>
      <c r="BDZ161"/>
      <c r="BEA161"/>
      <c r="BEB161"/>
      <c r="BEC161"/>
      <c r="BED161"/>
      <c r="BEE161"/>
      <c r="BEF161"/>
      <c r="BEG161"/>
      <c r="BEH161"/>
      <c r="BEI161"/>
      <c r="BEJ161"/>
      <c r="BEK161"/>
      <c r="BEL161"/>
      <c r="BEM161"/>
      <c r="BEN161"/>
      <c r="BEO161"/>
      <c r="BEP161"/>
      <c r="BEQ161"/>
      <c r="BER161"/>
      <c r="BES161"/>
      <c r="BET161"/>
      <c r="BEU161"/>
      <c r="BEV161"/>
      <c r="BEW161"/>
      <c r="BEX161"/>
      <c r="BEY161"/>
      <c r="BEZ161"/>
      <c r="BFA161"/>
      <c r="BFB161"/>
      <c r="BFC161"/>
      <c r="BFD161"/>
      <c r="BFE161"/>
      <c r="BFF161"/>
      <c r="BFG161"/>
      <c r="BFH161"/>
      <c r="BFI161"/>
      <c r="BFJ161"/>
      <c r="BFK161"/>
      <c r="BFL161"/>
      <c r="BFM161"/>
      <c r="BFN161"/>
      <c r="BFO161"/>
      <c r="BFP161"/>
      <c r="BFQ161"/>
      <c r="BFR161"/>
      <c r="BFS161"/>
      <c r="BFT161"/>
      <c r="BFU161"/>
      <c r="BFV161"/>
      <c r="BFW161"/>
      <c r="BFX161"/>
      <c r="BFY161"/>
      <c r="BFZ161"/>
      <c r="BGA161"/>
      <c r="BGB161"/>
      <c r="BGC161"/>
      <c r="BGD161"/>
      <c r="BGE161"/>
      <c r="BGF161"/>
      <c r="BGG161"/>
      <c r="BGH161"/>
      <c r="BGI161"/>
      <c r="BGJ161"/>
      <c r="BGK161"/>
      <c r="BGL161"/>
      <c r="BGM161"/>
      <c r="BGN161"/>
      <c r="BGO161"/>
      <c r="BGP161"/>
      <c r="BGQ161"/>
      <c r="BGR161"/>
      <c r="BGS161"/>
      <c r="BGT161"/>
      <c r="BGU161"/>
      <c r="BGV161"/>
      <c r="BGW161"/>
      <c r="BGX161"/>
      <c r="BGY161"/>
      <c r="BGZ161"/>
      <c r="BHA161"/>
      <c r="BHB161"/>
      <c r="BHC161"/>
      <c r="BHD161"/>
      <c r="BHE161"/>
      <c r="BHF161"/>
      <c r="BHG161"/>
      <c r="BHH161"/>
      <c r="BHI161"/>
      <c r="BHJ161"/>
      <c r="BHK161"/>
      <c r="BHL161"/>
      <c r="BHM161"/>
      <c r="BHN161"/>
      <c r="BHO161"/>
      <c r="BHP161"/>
      <c r="BHQ161"/>
      <c r="BHR161"/>
      <c r="BHS161"/>
      <c r="BHT161"/>
      <c r="BHU161"/>
      <c r="BHV161"/>
      <c r="BHW161"/>
      <c r="BHX161"/>
      <c r="BHY161"/>
      <c r="BHZ161"/>
      <c r="BIA161"/>
      <c r="BIB161"/>
      <c r="BIC161"/>
      <c r="BID161"/>
      <c r="BIE161"/>
      <c r="BIF161"/>
      <c r="BIG161"/>
      <c r="BIH161"/>
      <c r="BII161"/>
      <c r="BIJ161"/>
      <c r="BIK161"/>
      <c r="BIL161"/>
      <c r="BIM161"/>
      <c r="BIN161"/>
      <c r="BIO161"/>
      <c r="BIP161"/>
      <c r="BIQ161"/>
      <c r="BIR161"/>
      <c r="BIS161"/>
      <c r="BIT161"/>
      <c r="BIU161"/>
      <c r="BIV161"/>
      <c r="BIW161"/>
      <c r="BIX161"/>
      <c r="BIY161"/>
      <c r="BIZ161"/>
      <c r="BJA161"/>
      <c r="BJB161"/>
      <c r="BJC161"/>
      <c r="BJD161"/>
      <c r="BJE161"/>
      <c r="BJF161"/>
      <c r="BJG161"/>
      <c r="BJH161"/>
      <c r="BJI161"/>
      <c r="BJJ161"/>
      <c r="BJK161"/>
      <c r="BJL161"/>
      <c r="BJM161"/>
      <c r="BJN161"/>
      <c r="BJO161"/>
      <c r="BJP161"/>
      <c r="BJQ161"/>
      <c r="BJR161"/>
      <c r="BJS161"/>
      <c r="BJT161"/>
      <c r="BJU161"/>
      <c r="BJV161"/>
      <c r="BJW161"/>
      <c r="BJX161"/>
      <c r="BJY161"/>
      <c r="BJZ161"/>
      <c r="BKA161"/>
      <c r="BKB161"/>
      <c r="BKC161"/>
      <c r="BKD161"/>
      <c r="BKE161"/>
      <c r="BKF161"/>
      <c r="BKG161"/>
      <c r="BKH161"/>
      <c r="BKI161"/>
      <c r="BKJ161"/>
      <c r="BKK161"/>
      <c r="BKL161"/>
      <c r="BKM161"/>
      <c r="BKN161"/>
      <c r="BKO161"/>
      <c r="BKP161"/>
      <c r="BKQ161"/>
      <c r="BKR161"/>
      <c r="BKS161"/>
      <c r="BKT161"/>
      <c r="BKU161"/>
      <c r="BKV161"/>
      <c r="BKW161"/>
      <c r="BKX161"/>
      <c r="BKY161"/>
      <c r="BKZ161"/>
      <c r="BLA161"/>
      <c r="BLB161"/>
      <c r="BLC161"/>
      <c r="BLD161"/>
      <c r="BLE161"/>
      <c r="BLF161"/>
      <c r="BLG161"/>
      <c r="BLH161"/>
      <c r="BLI161"/>
      <c r="BLJ161"/>
      <c r="BLK161"/>
      <c r="BLL161"/>
      <c r="BLM161"/>
      <c r="BLN161"/>
      <c r="BLO161"/>
      <c r="BLP161"/>
      <c r="BLQ161"/>
      <c r="BLR161"/>
      <c r="BLS161"/>
      <c r="BLT161"/>
      <c r="BLU161"/>
      <c r="BLV161"/>
      <c r="BLW161"/>
      <c r="BLX161"/>
      <c r="BLY161"/>
      <c r="BLZ161"/>
      <c r="BMA161"/>
      <c r="BMB161"/>
      <c r="BMC161"/>
      <c r="BMD161"/>
      <c r="BME161"/>
      <c r="BMF161"/>
      <c r="BMG161"/>
      <c r="BMH161"/>
      <c r="BMI161"/>
      <c r="BMJ161"/>
      <c r="BMK161"/>
      <c r="BML161"/>
      <c r="BMM161"/>
      <c r="BMN161"/>
      <c r="BMO161"/>
      <c r="BMP161"/>
      <c r="BMQ161"/>
      <c r="BMR161"/>
      <c r="BMS161"/>
      <c r="BMT161"/>
      <c r="BMU161"/>
      <c r="BMV161"/>
      <c r="BMW161"/>
      <c r="BMX161"/>
      <c r="BMY161"/>
      <c r="BMZ161"/>
      <c r="BNA161"/>
      <c r="BNB161"/>
      <c r="BNC161"/>
      <c r="BND161"/>
      <c r="BNE161"/>
      <c r="BNF161"/>
      <c r="BNG161"/>
      <c r="BNH161"/>
      <c r="BNI161"/>
      <c r="BNJ161"/>
      <c r="BNK161"/>
      <c r="BNL161"/>
      <c r="BNM161"/>
      <c r="BNN161"/>
      <c r="BNO161"/>
      <c r="BNP161"/>
      <c r="BNQ161"/>
      <c r="BNR161"/>
      <c r="BNS161"/>
      <c r="BNT161"/>
      <c r="BNU161"/>
      <c r="BNV161"/>
      <c r="BNW161"/>
      <c r="BNX161"/>
      <c r="BNY161"/>
      <c r="BNZ161"/>
      <c r="BOA161"/>
      <c r="BOB161"/>
      <c r="BOC161"/>
      <c r="BOD161"/>
      <c r="BOE161"/>
      <c r="BOF161"/>
      <c r="BOG161"/>
      <c r="BOH161"/>
      <c r="BOI161"/>
      <c r="BOJ161"/>
      <c r="BOK161"/>
      <c r="BOL161"/>
      <c r="BOM161"/>
      <c r="BON161"/>
      <c r="BOO161"/>
      <c r="BOP161"/>
      <c r="BOQ161"/>
      <c r="BOR161"/>
      <c r="BOS161"/>
      <c r="BOT161"/>
      <c r="BOU161"/>
      <c r="BOV161"/>
      <c r="BOW161"/>
      <c r="BOX161"/>
      <c r="BOY161"/>
      <c r="BOZ161"/>
      <c r="BPA161"/>
      <c r="BPB161"/>
      <c r="BPC161"/>
      <c r="BPD161"/>
      <c r="BPE161"/>
      <c r="BPF161"/>
      <c r="BPG161"/>
      <c r="BPH161"/>
      <c r="BPI161"/>
      <c r="BPJ161"/>
      <c r="BPK161"/>
      <c r="BPL161"/>
      <c r="BPM161"/>
      <c r="BPN161"/>
      <c r="BPO161"/>
      <c r="BPP161"/>
      <c r="BPQ161"/>
      <c r="BPR161"/>
      <c r="BPS161"/>
      <c r="BPT161"/>
      <c r="BPU161"/>
      <c r="BPV161"/>
      <c r="BPW161"/>
      <c r="BPX161"/>
      <c r="BPY161"/>
      <c r="BPZ161"/>
      <c r="BQA161"/>
      <c r="BQB161"/>
      <c r="BQC161"/>
      <c r="BQD161"/>
      <c r="BQE161"/>
      <c r="BQF161"/>
      <c r="BQG161"/>
      <c r="BQH161"/>
      <c r="BQI161"/>
      <c r="BQJ161"/>
      <c r="BQK161"/>
      <c r="BQL161"/>
      <c r="BQM161"/>
      <c r="BQN161"/>
      <c r="BQO161"/>
      <c r="BQP161"/>
      <c r="BQQ161"/>
      <c r="BQR161"/>
      <c r="BQS161"/>
      <c r="BQT161"/>
      <c r="BQU161"/>
      <c r="BQV161"/>
      <c r="BQW161"/>
      <c r="BQX161"/>
      <c r="BQY161"/>
      <c r="BQZ161"/>
      <c r="BRA161"/>
      <c r="BRB161"/>
      <c r="BRC161"/>
      <c r="BRD161"/>
      <c r="BRE161"/>
      <c r="BRF161"/>
      <c r="BRG161"/>
      <c r="BRH161"/>
      <c r="BRI161"/>
      <c r="BRJ161"/>
      <c r="BRK161"/>
      <c r="BRL161"/>
      <c r="BRM161"/>
      <c r="BRN161"/>
      <c r="BRO161"/>
      <c r="BRP161"/>
      <c r="BRQ161"/>
      <c r="BRR161"/>
      <c r="BRS161"/>
      <c r="BRT161"/>
      <c r="BRU161"/>
      <c r="BRV161"/>
      <c r="BRW161"/>
      <c r="BRX161"/>
      <c r="BRY161"/>
      <c r="BRZ161"/>
      <c r="BSA161"/>
      <c r="BSB161"/>
      <c r="BSC161"/>
      <c r="BSD161"/>
      <c r="BSE161"/>
      <c r="BSF161"/>
      <c r="BSG161"/>
      <c r="BSH161"/>
      <c r="BSI161"/>
      <c r="BSJ161"/>
      <c r="BSK161"/>
      <c r="BSL161"/>
      <c r="BSM161"/>
      <c r="BSN161"/>
      <c r="BSO161"/>
      <c r="BSP161"/>
      <c r="BSQ161"/>
      <c r="BSR161"/>
      <c r="BSS161"/>
      <c r="BST161"/>
      <c r="BSU161"/>
      <c r="BSV161"/>
      <c r="BSW161"/>
      <c r="BSX161"/>
      <c r="BSY161"/>
      <c r="BSZ161"/>
      <c r="BTA161"/>
      <c r="BTB161"/>
      <c r="BTC161"/>
      <c r="BTD161"/>
      <c r="BTE161"/>
      <c r="BTF161"/>
      <c r="BTG161"/>
      <c r="BTH161"/>
      <c r="BTI161"/>
      <c r="BTJ161"/>
      <c r="BTK161"/>
      <c r="BTL161"/>
      <c r="BTM161"/>
      <c r="BTN161"/>
      <c r="BTO161"/>
      <c r="BTP161"/>
      <c r="BTQ161"/>
      <c r="BTR161"/>
      <c r="BTS161"/>
      <c r="BTT161"/>
      <c r="BTU161"/>
      <c r="BTV161"/>
      <c r="BTW161"/>
      <c r="BTX161"/>
      <c r="BTY161"/>
      <c r="BTZ161"/>
      <c r="BUA161"/>
      <c r="BUB161"/>
      <c r="BUC161"/>
      <c r="BUD161"/>
      <c r="BUE161"/>
      <c r="BUF161"/>
      <c r="BUG161"/>
      <c r="BUH161"/>
      <c r="BUI161"/>
      <c r="BUJ161"/>
      <c r="BUK161"/>
      <c r="BUL161"/>
      <c r="BUM161"/>
      <c r="BUN161"/>
      <c r="BUO161"/>
      <c r="BUP161"/>
      <c r="BUQ161"/>
      <c r="BUR161"/>
      <c r="BUS161"/>
      <c r="BUT161"/>
      <c r="BUU161"/>
      <c r="BUV161"/>
      <c r="BUW161"/>
      <c r="BUX161"/>
      <c r="BUY161"/>
      <c r="BUZ161"/>
      <c r="BVA161"/>
      <c r="BVB161"/>
      <c r="BVC161"/>
      <c r="BVD161"/>
      <c r="BVE161"/>
      <c r="BVF161"/>
      <c r="BVG161"/>
      <c r="BVH161"/>
      <c r="BVI161"/>
      <c r="BVJ161"/>
      <c r="BVK161"/>
      <c r="BVL161"/>
      <c r="BVM161"/>
      <c r="BVN161"/>
      <c r="BVO161"/>
      <c r="BVP161"/>
      <c r="BVQ161"/>
      <c r="BVR161"/>
      <c r="BVS161"/>
      <c r="BVT161"/>
      <c r="BVU161"/>
      <c r="BVV161"/>
      <c r="BVW161"/>
      <c r="BVX161"/>
      <c r="BVY161"/>
      <c r="BVZ161"/>
      <c r="BWA161"/>
      <c r="BWB161"/>
      <c r="BWC161"/>
      <c r="BWD161"/>
      <c r="BWE161"/>
      <c r="BWF161"/>
      <c r="BWG161"/>
      <c r="BWH161"/>
      <c r="BWI161"/>
      <c r="BWJ161"/>
      <c r="BWK161"/>
      <c r="BWL161"/>
      <c r="BWM161"/>
      <c r="BWN161"/>
      <c r="BWO161"/>
      <c r="BWP161"/>
      <c r="BWQ161"/>
      <c r="BWR161"/>
      <c r="BWS161"/>
      <c r="BWT161"/>
      <c r="BWU161"/>
      <c r="BWV161"/>
      <c r="BWW161"/>
      <c r="BWX161"/>
      <c r="BWY161"/>
      <c r="BWZ161"/>
      <c r="BXA161"/>
      <c r="BXB161"/>
      <c r="BXC161"/>
      <c r="BXD161"/>
      <c r="BXE161"/>
    </row>
    <row r="162" spans="1:1981" s="4" customFormat="1" x14ac:dyDescent="0.25">
      <c r="A162"/>
      <c r="B162" s="5" t="s">
        <v>325</v>
      </c>
      <c r="C162" s="1"/>
      <c r="D162" s="2"/>
      <c r="E162" s="3"/>
      <c r="F162" s="1"/>
      <c r="G162" s="3"/>
      <c r="H162" s="3"/>
      <c r="I162" s="3"/>
      <c r="J162" s="3"/>
      <c r="L162" s="43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  <c r="AMK162"/>
      <c r="AML162"/>
      <c r="AMM162"/>
      <c r="AMN162"/>
      <c r="AMO162"/>
      <c r="AMP162"/>
      <c r="AMQ162"/>
      <c r="AMR162"/>
      <c r="AMS162"/>
      <c r="AMT162"/>
      <c r="AMU162"/>
      <c r="AMV162"/>
      <c r="AMW162"/>
      <c r="AMX162"/>
      <c r="AMY162"/>
      <c r="AMZ162"/>
      <c r="ANA162"/>
      <c r="ANB162"/>
      <c r="ANC162"/>
      <c r="AND162"/>
      <c r="ANE162"/>
      <c r="ANF162"/>
      <c r="ANG162"/>
      <c r="ANH162"/>
      <c r="ANI162"/>
      <c r="ANJ162"/>
      <c r="ANK162"/>
      <c r="ANL162"/>
      <c r="ANM162"/>
      <c r="ANN162"/>
      <c r="ANO162"/>
      <c r="ANP162"/>
      <c r="ANQ162"/>
      <c r="ANR162"/>
      <c r="ANS162"/>
      <c r="ANT162"/>
      <c r="ANU162"/>
      <c r="ANV162"/>
      <c r="ANW162"/>
      <c r="ANX162"/>
      <c r="ANY162"/>
      <c r="ANZ162"/>
      <c r="AOA162"/>
      <c r="AOB162"/>
      <c r="AOC162"/>
      <c r="AOD162"/>
      <c r="AOE162"/>
      <c r="AOF162"/>
      <c r="AOG162"/>
      <c r="AOH162"/>
      <c r="AOI162"/>
      <c r="AOJ162"/>
      <c r="AOK162"/>
      <c r="AOL162"/>
      <c r="AOM162"/>
      <c r="AON162"/>
      <c r="AOO162"/>
      <c r="AOP162"/>
      <c r="AOQ162"/>
      <c r="AOR162"/>
      <c r="AOS162"/>
      <c r="AOT162"/>
      <c r="AOU162"/>
      <c r="AOV162"/>
      <c r="AOW162"/>
      <c r="AOX162"/>
      <c r="AOY162"/>
      <c r="AOZ162"/>
      <c r="APA162"/>
      <c r="APB162"/>
      <c r="APC162"/>
      <c r="APD162"/>
      <c r="APE162"/>
      <c r="APF162"/>
      <c r="APG162"/>
      <c r="APH162"/>
      <c r="API162"/>
      <c r="APJ162"/>
      <c r="APK162"/>
      <c r="APL162"/>
      <c r="APM162"/>
      <c r="APN162"/>
      <c r="APO162"/>
      <c r="APP162"/>
      <c r="APQ162"/>
      <c r="APR162"/>
      <c r="APS162"/>
      <c r="APT162"/>
      <c r="APU162"/>
      <c r="APV162"/>
      <c r="APW162"/>
      <c r="APX162"/>
      <c r="APY162"/>
      <c r="APZ162"/>
      <c r="AQA162"/>
      <c r="AQB162"/>
      <c r="AQC162"/>
      <c r="AQD162"/>
      <c r="AQE162"/>
      <c r="AQF162"/>
      <c r="AQG162"/>
      <c r="AQH162"/>
      <c r="AQI162"/>
      <c r="AQJ162"/>
      <c r="AQK162"/>
      <c r="AQL162"/>
      <c r="AQM162"/>
      <c r="AQN162"/>
      <c r="AQO162"/>
      <c r="AQP162"/>
      <c r="AQQ162"/>
      <c r="AQR162"/>
      <c r="AQS162"/>
      <c r="AQT162"/>
      <c r="AQU162"/>
      <c r="AQV162"/>
      <c r="AQW162"/>
      <c r="AQX162"/>
      <c r="AQY162"/>
      <c r="AQZ162"/>
      <c r="ARA162"/>
      <c r="ARB162"/>
      <c r="ARC162"/>
      <c r="ARD162"/>
      <c r="ARE162"/>
      <c r="ARF162"/>
      <c r="ARG162"/>
      <c r="ARH162"/>
      <c r="ARI162"/>
      <c r="ARJ162"/>
      <c r="ARK162"/>
      <c r="ARL162"/>
      <c r="ARM162"/>
      <c r="ARN162"/>
      <c r="ARO162"/>
      <c r="ARP162"/>
      <c r="ARQ162"/>
      <c r="ARR162"/>
      <c r="ARS162"/>
      <c r="ART162"/>
      <c r="ARU162"/>
      <c r="ARV162"/>
      <c r="ARW162"/>
      <c r="ARX162"/>
      <c r="ARY162"/>
      <c r="ARZ162"/>
      <c r="ASA162"/>
      <c r="ASB162"/>
      <c r="ASC162"/>
      <c r="ASD162"/>
      <c r="ASE162"/>
      <c r="ASF162"/>
      <c r="ASG162"/>
      <c r="ASH162"/>
      <c r="ASI162"/>
      <c r="ASJ162"/>
      <c r="ASK162"/>
      <c r="ASL162"/>
      <c r="ASM162"/>
      <c r="ASN162"/>
      <c r="ASO162"/>
      <c r="ASP162"/>
      <c r="ASQ162"/>
      <c r="ASR162"/>
      <c r="ASS162"/>
      <c r="AST162"/>
      <c r="ASU162"/>
      <c r="ASV162"/>
      <c r="ASW162"/>
      <c r="ASX162"/>
      <c r="ASY162"/>
      <c r="ASZ162"/>
      <c r="ATA162"/>
      <c r="ATB162"/>
      <c r="ATC162"/>
      <c r="ATD162"/>
      <c r="ATE162"/>
      <c r="ATF162"/>
      <c r="ATG162"/>
      <c r="ATH162"/>
      <c r="ATI162"/>
      <c r="ATJ162"/>
      <c r="ATK162"/>
      <c r="ATL162"/>
      <c r="ATM162"/>
      <c r="ATN162"/>
      <c r="ATO162"/>
      <c r="ATP162"/>
      <c r="ATQ162"/>
      <c r="ATR162"/>
      <c r="ATS162"/>
      <c r="ATT162"/>
      <c r="ATU162"/>
      <c r="ATV162"/>
      <c r="ATW162"/>
      <c r="ATX162"/>
      <c r="ATY162"/>
      <c r="ATZ162"/>
      <c r="AUA162"/>
      <c r="AUB162"/>
      <c r="AUC162"/>
      <c r="AUD162"/>
      <c r="AUE162"/>
      <c r="AUF162"/>
      <c r="AUG162"/>
      <c r="AUH162"/>
      <c r="AUI162"/>
      <c r="AUJ162"/>
      <c r="AUK162"/>
      <c r="AUL162"/>
      <c r="AUM162"/>
      <c r="AUN162"/>
      <c r="AUO162"/>
      <c r="AUP162"/>
      <c r="AUQ162"/>
      <c r="AUR162"/>
      <c r="AUS162"/>
      <c r="AUT162"/>
      <c r="AUU162"/>
      <c r="AUV162"/>
      <c r="AUW162"/>
      <c r="AUX162"/>
      <c r="AUY162"/>
      <c r="AUZ162"/>
      <c r="AVA162"/>
      <c r="AVB162"/>
      <c r="AVC162"/>
      <c r="AVD162"/>
      <c r="AVE162"/>
      <c r="AVF162"/>
      <c r="AVG162"/>
      <c r="AVH162"/>
      <c r="AVI162"/>
      <c r="AVJ162"/>
      <c r="AVK162"/>
      <c r="AVL162"/>
      <c r="AVM162"/>
      <c r="AVN162"/>
      <c r="AVO162"/>
      <c r="AVP162"/>
      <c r="AVQ162"/>
      <c r="AVR162"/>
      <c r="AVS162"/>
      <c r="AVT162"/>
      <c r="AVU162"/>
      <c r="AVV162"/>
      <c r="AVW162"/>
      <c r="AVX162"/>
      <c r="AVY162"/>
      <c r="AVZ162"/>
      <c r="AWA162"/>
      <c r="AWB162"/>
      <c r="AWC162"/>
      <c r="AWD162"/>
      <c r="AWE162"/>
      <c r="AWF162"/>
      <c r="AWG162"/>
      <c r="AWH162"/>
      <c r="AWI162"/>
      <c r="AWJ162"/>
      <c r="AWK162"/>
      <c r="AWL162"/>
      <c r="AWM162"/>
      <c r="AWN162"/>
      <c r="AWO162"/>
      <c r="AWP162"/>
      <c r="AWQ162"/>
      <c r="AWR162"/>
      <c r="AWS162"/>
      <c r="AWT162"/>
      <c r="AWU162"/>
      <c r="AWV162"/>
      <c r="AWW162"/>
      <c r="AWX162"/>
      <c r="AWY162"/>
      <c r="AWZ162"/>
      <c r="AXA162"/>
      <c r="AXB162"/>
      <c r="AXC162"/>
      <c r="AXD162"/>
      <c r="AXE162"/>
      <c r="AXF162"/>
      <c r="AXG162"/>
      <c r="AXH162"/>
      <c r="AXI162"/>
      <c r="AXJ162"/>
      <c r="AXK162"/>
      <c r="AXL162"/>
      <c r="AXM162"/>
      <c r="AXN162"/>
      <c r="AXO162"/>
      <c r="AXP162"/>
      <c r="AXQ162"/>
      <c r="AXR162"/>
      <c r="AXS162"/>
      <c r="AXT162"/>
      <c r="AXU162"/>
      <c r="AXV162"/>
      <c r="AXW162"/>
      <c r="AXX162"/>
      <c r="AXY162"/>
      <c r="AXZ162"/>
      <c r="AYA162"/>
      <c r="AYB162"/>
      <c r="AYC162"/>
      <c r="AYD162"/>
      <c r="AYE162"/>
      <c r="AYF162"/>
      <c r="AYG162"/>
      <c r="AYH162"/>
      <c r="AYI162"/>
      <c r="AYJ162"/>
      <c r="AYK162"/>
      <c r="AYL162"/>
      <c r="AYM162"/>
      <c r="AYN162"/>
      <c r="AYO162"/>
      <c r="AYP162"/>
      <c r="AYQ162"/>
      <c r="AYR162"/>
      <c r="AYS162"/>
      <c r="AYT162"/>
      <c r="AYU162"/>
      <c r="AYV162"/>
      <c r="AYW162"/>
      <c r="AYX162"/>
      <c r="AYY162"/>
      <c r="AYZ162"/>
      <c r="AZA162"/>
      <c r="AZB162"/>
      <c r="AZC162"/>
      <c r="AZD162"/>
      <c r="AZE162"/>
      <c r="AZF162"/>
      <c r="AZG162"/>
      <c r="AZH162"/>
      <c r="AZI162"/>
      <c r="AZJ162"/>
      <c r="AZK162"/>
      <c r="AZL162"/>
      <c r="AZM162"/>
      <c r="AZN162"/>
      <c r="AZO162"/>
      <c r="AZP162"/>
      <c r="AZQ162"/>
      <c r="AZR162"/>
      <c r="AZS162"/>
      <c r="AZT162"/>
      <c r="AZU162"/>
      <c r="AZV162"/>
      <c r="AZW162"/>
      <c r="AZX162"/>
      <c r="AZY162"/>
      <c r="AZZ162"/>
      <c r="BAA162"/>
      <c r="BAB162"/>
      <c r="BAC162"/>
      <c r="BAD162"/>
      <c r="BAE162"/>
      <c r="BAF162"/>
      <c r="BAG162"/>
      <c r="BAH162"/>
      <c r="BAI162"/>
      <c r="BAJ162"/>
      <c r="BAK162"/>
      <c r="BAL162"/>
      <c r="BAM162"/>
      <c r="BAN162"/>
      <c r="BAO162"/>
      <c r="BAP162"/>
      <c r="BAQ162"/>
      <c r="BAR162"/>
      <c r="BAS162"/>
      <c r="BAT162"/>
      <c r="BAU162"/>
      <c r="BAV162"/>
      <c r="BAW162"/>
      <c r="BAX162"/>
      <c r="BAY162"/>
      <c r="BAZ162"/>
      <c r="BBA162"/>
      <c r="BBB162"/>
      <c r="BBC162"/>
      <c r="BBD162"/>
      <c r="BBE162"/>
      <c r="BBF162"/>
      <c r="BBG162"/>
      <c r="BBH162"/>
      <c r="BBI162"/>
      <c r="BBJ162"/>
      <c r="BBK162"/>
      <c r="BBL162"/>
      <c r="BBM162"/>
      <c r="BBN162"/>
      <c r="BBO162"/>
      <c r="BBP162"/>
      <c r="BBQ162"/>
      <c r="BBR162"/>
      <c r="BBS162"/>
      <c r="BBT162"/>
      <c r="BBU162"/>
      <c r="BBV162"/>
      <c r="BBW162"/>
      <c r="BBX162"/>
      <c r="BBY162"/>
      <c r="BBZ162"/>
      <c r="BCA162"/>
      <c r="BCB162"/>
      <c r="BCC162"/>
      <c r="BCD162"/>
      <c r="BCE162"/>
      <c r="BCF162"/>
      <c r="BCG162"/>
      <c r="BCH162"/>
      <c r="BCI162"/>
      <c r="BCJ162"/>
      <c r="BCK162"/>
      <c r="BCL162"/>
      <c r="BCM162"/>
      <c r="BCN162"/>
      <c r="BCO162"/>
      <c r="BCP162"/>
      <c r="BCQ162"/>
      <c r="BCR162"/>
      <c r="BCS162"/>
      <c r="BCT162"/>
      <c r="BCU162"/>
      <c r="BCV162"/>
      <c r="BCW162"/>
      <c r="BCX162"/>
      <c r="BCY162"/>
      <c r="BCZ162"/>
      <c r="BDA162"/>
      <c r="BDB162"/>
      <c r="BDC162"/>
      <c r="BDD162"/>
      <c r="BDE162"/>
      <c r="BDF162"/>
      <c r="BDG162"/>
      <c r="BDH162"/>
      <c r="BDI162"/>
      <c r="BDJ162"/>
      <c r="BDK162"/>
      <c r="BDL162"/>
      <c r="BDM162"/>
      <c r="BDN162"/>
      <c r="BDO162"/>
      <c r="BDP162"/>
      <c r="BDQ162"/>
      <c r="BDR162"/>
      <c r="BDS162"/>
      <c r="BDT162"/>
      <c r="BDU162"/>
      <c r="BDV162"/>
      <c r="BDW162"/>
      <c r="BDX162"/>
      <c r="BDY162"/>
      <c r="BDZ162"/>
      <c r="BEA162"/>
      <c r="BEB162"/>
      <c r="BEC162"/>
      <c r="BED162"/>
      <c r="BEE162"/>
      <c r="BEF162"/>
      <c r="BEG162"/>
      <c r="BEH162"/>
      <c r="BEI162"/>
      <c r="BEJ162"/>
      <c r="BEK162"/>
      <c r="BEL162"/>
      <c r="BEM162"/>
      <c r="BEN162"/>
      <c r="BEO162"/>
      <c r="BEP162"/>
      <c r="BEQ162"/>
      <c r="BER162"/>
      <c r="BES162"/>
      <c r="BET162"/>
      <c r="BEU162"/>
      <c r="BEV162"/>
      <c r="BEW162"/>
      <c r="BEX162"/>
      <c r="BEY162"/>
      <c r="BEZ162"/>
      <c r="BFA162"/>
      <c r="BFB162"/>
      <c r="BFC162"/>
      <c r="BFD162"/>
      <c r="BFE162"/>
      <c r="BFF162"/>
      <c r="BFG162"/>
      <c r="BFH162"/>
      <c r="BFI162"/>
      <c r="BFJ162"/>
      <c r="BFK162"/>
      <c r="BFL162"/>
      <c r="BFM162"/>
      <c r="BFN162"/>
      <c r="BFO162"/>
      <c r="BFP162"/>
      <c r="BFQ162"/>
      <c r="BFR162"/>
      <c r="BFS162"/>
      <c r="BFT162"/>
      <c r="BFU162"/>
      <c r="BFV162"/>
      <c r="BFW162"/>
      <c r="BFX162"/>
      <c r="BFY162"/>
      <c r="BFZ162"/>
      <c r="BGA162"/>
      <c r="BGB162"/>
      <c r="BGC162"/>
      <c r="BGD162"/>
      <c r="BGE162"/>
      <c r="BGF162"/>
      <c r="BGG162"/>
      <c r="BGH162"/>
      <c r="BGI162"/>
      <c r="BGJ162"/>
      <c r="BGK162"/>
      <c r="BGL162"/>
      <c r="BGM162"/>
      <c r="BGN162"/>
      <c r="BGO162"/>
      <c r="BGP162"/>
      <c r="BGQ162"/>
      <c r="BGR162"/>
      <c r="BGS162"/>
      <c r="BGT162"/>
      <c r="BGU162"/>
      <c r="BGV162"/>
      <c r="BGW162"/>
      <c r="BGX162"/>
      <c r="BGY162"/>
      <c r="BGZ162"/>
      <c r="BHA162"/>
      <c r="BHB162"/>
      <c r="BHC162"/>
      <c r="BHD162"/>
      <c r="BHE162"/>
      <c r="BHF162"/>
      <c r="BHG162"/>
      <c r="BHH162"/>
      <c r="BHI162"/>
      <c r="BHJ162"/>
      <c r="BHK162"/>
      <c r="BHL162"/>
      <c r="BHM162"/>
      <c r="BHN162"/>
      <c r="BHO162"/>
      <c r="BHP162"/>
      <c r="BHQ162"/>
      <c r="BHR162"/>
      <c r="BHS162"/>
      <c r="BHT162"/>
      <c r="BHU162"/>
      <c r="BHV162"/>
      <c r="BHW162"/>
      <c r="BHX162"/>
      <c r="BHY162"/>
      <c r="BHZ162"/>
      <c r="BIA162"/>
      <c r="BIB162"/>
      <c r="BIC162"/>
      <c r="BID162"/>
      <c r="BIE162"/>
      <c r="BIF162"/>
      <c r="BIG162"/>
      <c r="BIH162"/>
      <c r="BII162"/>
      <c r="BIJ162"/>
      <c r="BIK162"/>
      <c r="BIL162"/>
      <c r="BIM162"/>
      <c r="BIN162"/>
      <c r="BIO162"/>
      <c r="BIP162"/>
      <c r="BIQ162"/>
      <c r="BIR162"/>
      <c r="BIS162"/>
      <c r="BIT162"/>
      <c r="BIU162"/>
      <c r="BIV162"/>
      <c r="BIW162"/>
      <c r="BIX162"/>
      <c r="BIY162"/>
      <c r="BIZ162"/>
      <c r="BJA162"/>
      <c r="BJB162"/>
      <c r="BJC162"/>
      <c r="BJD162"/>
      <c r="BJE162"/>
      <c r="BJF162"/>
      <c r="BJG162"/>
      <c r="BJH162"/>
      <c r="BJI162"/>
      <c r="BJJ162"/>
      <c r="BJK162"/>
      <c r="BJL162"/>
      <c r="BJM162"/>
      <c r="BJN162"/>
      <c r="BJO162"/>
      <c r="BJP162"/>
      <c r="BJQ162"/>
      <c r="BJR162"/>
      <c r="BJS162"/>
      <c r="BJT162"/>
      <c r="BJU162"/>
      <c r="BJV162"/>
      <c r="BJW162"/>
      <c r="BJX162"/>
      <c r="BJY162"/>
      <c r="BJZ162"/>
      <c r="BKA162"/>
      <c r="BKB162"/>
      <c r="BKC162"/>
      <c r="BKD162"/>
      <c r="BKE162"/>
      <c r="BKF162"/>
      <c r="BKG162"/>
      <c r="BKH162"/>
      <c r="BKI162"/>
      <c r="BKJ162"/>
      <c r="BKK162"/>
      <c r="BKL162"/>
      <c r="BKM162"/>
      <c r="BKN162"/>
      <c r="BKO162"/>
      <c r="BKP162"/>
      <c r="BKQ162"/>
      <c r="BKR162"/>
      <c r="BKS162"/>
      <c r="BKT162"/>
      <c r="BKU162"/>
      <c r="BKV162"/>
      <c r="BKW162"/>
      <c r="BKX162"/>
      <c r="BKY162"/>
      <c r="BKZ162"/>
      <c r="BLA162"/>
      <c r="BLB162"/>
      <c r="BLC162"/>
      <c r="BLD162"/>
      <c r="BLE162"/>
      <c r="BLF162"/>
      <c r="BLG162"/>
      <c r="BLH162"/>
      <c r="BLI162"/>
      <c r="BLJ162"/>
      <c r="BLK162"/>
      <c r="BLL162"/>
      <c r="BLM162"/>
      <c r="BLN162"/>
      <c r="BLO162"/>
      <c r="BLP162"/>
      <c r="BLQ162"/>
      <c r="BLR162"/>
      <c r="BLS162"/>
      <c r="BLT162"/>
      <c r="BLU162"/>
      <c r="BLV162"/>
      <c r="BLW162"/>
      <c r="BLX162"/>
      <c r="BLY162"/>
      <c r="BLZ162"/>
      <c r="BMA162"/>
      <c r="BMB162"/>
      <c r="BMC162"/>
      <c r="BMD162"/>
      <c r="BME162"/>
      <c r="BMF162"/>
      <c r="BMG162"/>
      <c r="BMH162"/>
      <c r="BMI162"/>
      <c r="BMJ162"/>
      <c r="BMK162"/>
      <c r="BML162"/>
      <c r="BMM162"/>
      <c r="BMN162"/>
      <c r="BMO162"/>
      <c r="BMP162"/>
      <c r="BMQ162"/>
      <c r="BMR162"/>
      <c r="BMS162"/>
      <c r="BMT162"/>
      <c r="BMU162"/>
      <c r="BMV162"/>
      <c r="BMW162"/>
      <c r="BMX162"/>
      <c r="BMY162"/>
      <c r="BMZ162"/>
      <c r="BNA162"/>
      <c r="BNB162"/>
      <c r="BNC162"/>
      <c r="BND162"/>
      <c r="BNE162"/>
      <c r="BNF162"/>
      <c r="BNG162"/>
      <c r="BNH162"/>
      <c r="BNI162"/>
      <c r="BNJ162"/>
      <c r="BNK162"/>
      <c r="BNL162"/>
      <c r="BNM162"/>
      <c r="BNN162"/>
      <c r="BNO162"/>
      <c r="BNP162"/>
      <c r="BNQ162"/>
      <c r="BNR162"/>
      <c r="BNS162"/>
      <c r="BNT162"/>
      <c r="BNU162"/>
      <c r="BNV162"/>
      <c r="BNW162"/>
      <c r="BNX162"/>
      <c r="BNY162"/>
      <c r="BNZ162"/>
      <c r="BOA162"/>
      <c r="BOB162"/>
      <c r="BOC162"/>
      <c r="BOD162"/>
      <c r="BOE162"/>
      <c r="BOF162"/>
      <c r="BOG162"/>
      <c r="BOH162"/>
      <c r="BOI162"/>
      <c r="BOJ162"/>
      <c r="BOK162"/>
      <c r="BOL162"/>
      <c r="BOM162"/>
      <c r="BON162"/>
      <c r="BOO162"/>
      <c r="BOP162"/>
      <c r="BOQ162"/>
      <c r="BOR162"/>
      <c r="BOS162"/>
      <c r="BOT162"/>
      <c r="BOU162"/>
      <c r="BOV162"/>
      <c r="BOW162"/>
      <c r="BOX162"/>
      <c r="BOY162"/>
      <c r="BOZ162"/>
      <c r="BPA162"/>
      <c r="BPB162"/>
      <c r="BPC162"/>
      <c r="BPD162"/>
      <c r="BPE162"/>
      <c r="BPF162"/>
      <c r="BPG162"/>
      <c r="BPH162"/>
      <c r="BPI162"/>
      <c r="BPJ162"/>
      <c r="BPK162"/>
      <c r="BPL162"/>
      <c r="BPM162"/>
      <c r="BPN162"/>
      <c r="BPO162"/>
      <c r="BPP162"/>
      <c r="BPQ162"/>
      <c r="BPR162"/>
      <c r="BPS162"/>
      <c r="BPT162"/>
      <c r="BPU162"/>
      <c r="BPV162"/>
      <c r="BPW162"/>
      <c r="BPX162"/>
      <c r="BPY162"/>
      <c r="BPZ162"/>
      <c r="BQA162"/>
      <c r="BQB162"/>
      <c r="BQC162"/>
      <c r="BQD162"/>
      <c r="BQE162"/>
      <c r="BQF162"/>
      <c r="BQG162"/>
      <c r="BQH162"/>
      <c r="BQI162"/>
      <c r="BQJ162"/>
      <c r="BQK162"/>
      <c r="BQL162"/>
      <c r="BQM162"/>
      <c r="BQN162"/>
      <c r="BQO162"/>
      <c r="BQP162"/>
      <c r="BQQ162"/>
      <c r="BQR162"/>
      <c r="BQS162"/>
      <c r="BQT162"/>
      <c r="BQU162"/>
      <c r="BQV162"/>
      <c r="BQW162"/>
      <c r="BQX162"/>
      <c r="BQY162"/>
      <c r="BQZ162"/>
      <c r="BRA162"/>
      <c r="BRB162"/>
      <c r="BRC162"/>
      <c r="BRD162"/>
      <c r="BRE162"/>
      <c r="BRF162"/>
      <c r="BRG162"/>
      <c r="BRH162"/>
      <c r="BRI162"/>
      <c r="BRJ162"/>
      <c r="BRK162"/>
      <c r="BRL162"/>
      <c r="BRM162"/>
      <c r="BRN162"/>
      <c r="BRO162"/>
      <c r="BRP162"/>
      <c r="BRQ162"/>
      <c r="BRR162"/>
      <c r="BRS162"/>
      <c r="BRT162"/>
      <c r="BRU162"/>
      <c r="BRV162"/>
      <c r="BRW162"/>
      <c r="BRX162"/>
      <c r="BRY162"/>
      <c r="BRZ162"/>
      <c r="BSA162"/>
      <c r="BSB162"/>
      <c r="BSC162"/>
      <c r="BSD162"/>
      <c r="BSE162"/>
      <c r="BSF162"/>
      <c r="BSG162"/>
      <c r="BSH162"/>
      <c r="BSI162"/>
      <c r="BSJ162"/>
      <c r="BSK162"/>
      <c r="BSL162"/>
      <c r="BSM162"/>
      <c r="BSN162"/>
      <c r="BSO162"/>
      <c r="BSP162"/>
      <c r="BSQ162"/>
      <c r="BSR162"/>
      <c r="BSS162"/>
      <c r="BST162"/>
      <c r="BSU162"/>
      <c r="BSV162"/>
      <c r="BSW162"/>
      <c r="BSX162"/>
      <c r="BSY162"/>
      <c r="BSZ162"/>
      <c r="BTA162"/>
      <c r="BTB162"/>
      <c r="BTC162"/>
      <c r="BTD162"/>
      <c r="BTE162"/>
      <c r="BTF162"/>
      <c r="BTG162"/>
      <c r="BTH162"/>
      <c r="BTI162"/>
      <c r="BTJ162"/>
      <c r="BTK162"/>
      <c r="BTL162"/>
      <c r="BTM162"/>
      <c r="BTN162"/>
      <c r="BTO162"/>
      <c r="BTP162"/>
      <c r="BTQ162"/>
      <c r="BTR162"/>
      <c r="BTS162"/>
      <c r="BTT162"/>
      <c r="BTU162"/>
      <c r="BTV162"/>
      <c r="BTW162"/>
      <c r="BTX162"/>
      <c r="BTY162"/>
      <c r="BTZ162"/>
      <c r="BUA162"/>
      <c r="BUB162"/>
      <c r="BUC162"/>
      <c r="BUD162"/>
      <c r="BUE162"/>
      <c r="BUF162"/>
      <c r="BUG162"/>
      <c r="BUH162"/>
      <c r="BUI162"/>
      <c r="BUJ162"/>
      <c r="BUK162"/>
      <c r="BUL162"/>
      <c r="BUM162"/>
      <c r="BUN162"/>
      <c r="BUO162"/>
      <c r="BUP162"/>
      <c r="BUQ162"/>
      <c r="BUR162"/>
      <c r="BUS162"/>
      <c r="BUT162"/>
      <c r="BUU162"/>
      <c r="BUV162"/>
      <c r="BUW162"/>
      <c r="BUX162"/>
      <c r="BUY162"/>
      <c r="BUZ162"/>
      <c r="BVA162"/>
      <c r="BVB162"/>
      <c r="BVC162"/>
      <c r="BVD162"/>
      <c r="BVE162"/>
      <c r="BVF162"/>
      <c r="BVG162"/>
      <c r="BVH162"/>
      <c r="BVI162"/>
      <c r="BVJ162"/>
      <c r="BVK162"/>
      <c r="BVL162"/>
      <c r="BVM162"/>
      <c r="BVN162"/>
      <c r="BVO162"/>
      <c r="BVP162"/>
      <c r="BVQ162"/>
      <c r="BVR162"/>
      <c r="BVS162"/>
      <c r="BVT162"/>
      <c r="BVU162"/>
      <c r="BVV162"/>
      <c r="BVW162"/>
      <c r="BVX162"/>
      <c r="BVY162"/>
      <c r="BVZ162"/>
      <c r="BWA162"/>
      <c r="BWB162"/>
      <c r="BWC162"/>
      <c r="BWD162"/>
      <c r="BWE162"/>
      <c r="BWF162"/>
      <c r="BWG162"/>
      <c r="BWH162"/>
      <c r="BWI162"/>
      <c r="BWJ162"/>
      <c r="BWK162"/>
      <c r="BWL162"/>
      <c r="BWM162"/>
      <c r="BWN162"/>
      <c r="BWO162"/>
      <c r="BWP162"/>
      <c r="BWQ162"/>
      <c r="BWR162"/>
      <c r="BWS162"/>
      <c r="BWT162"/>
      <c r="BWU162"/>
      <c r="BWV162"/>
      <c r="BWW162"/>
      <c r="BWX162"/>
      <c r="BWY162"/>
      <c r="BWZ162"/>
      <c r="BXA162"/>
      <c r="BXB162"/>
      <c r="BXC162"/>
      <c r="BXD162"/>
      <c r="BXE162"/>
    </row>
    <row r="163" spans="1:1981" s="4" customFormat="1" ht="17.25" x14ac:dyDescent="0.25">
      <c r="A163"/>
      <c r="B163" s="192" t="s">
        <v>326</v>
      </c>
      <c r="C163" s="192"/>
      <c r="D163" s="2"/>
      <c r="E163" s="3"/>
      <c r="F163" s="1"/>
      <c r="G163" s="3"/>
      <c r="H163" s="3"/>
      <c r="I163" s="3"/>
      <c r="J163" s="3"/>
      <c r="L163" s="4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  <c r="AMK163"/>
      <c r="AML163"/>
      <c r="AMM163"/>
      <c r="AMN163"/>
      <c r="AMO163"/>
      <c r="AMP163"/>
      <c r="AMQ163"/>
      <c r="AMR163"/>
      <c r="AMS163"/>
      <c r="AMT163"/>
      <c r="AMU163"/>
      <c r="AMV163"/>
      <c r="AMW163"/>
      <c r="AMX163"/>
      <c r="AMY163"/>
      <c r="AMZ163"/>
      <c r="ANA163"/>
      <c r="ANB163"/>
      <c r="ANC163"/>
      <c r="AND163"/>
      <c r="ANE163"/>
      <c r="ANF163"/>
      <c r="ANG163"/>
      <c r="ANH163"/>
      <c r="ANI163"/>
      <c r="ANJ163"/>
      <c r="ANK163"/>
      <c r="ANL163"/>
      <c r="ANM163"/>
      <c r="ANN163"/>
      <c r="ANO163"/>
      <c r="ANP163"/>
      <c r="ANQ163"/>
      <c r="ANR163"/>
      <c r="ANS163"/>
      <c r="ANT163"/>
      <c r="ANU163"/>
      <c r="ANV163"/>
      <c r="ANW163"/>
      <c r="ANX163"/>
      <c r="ANY163"/>
      <c r="ANZ163"/>
      <c r="AOA163"/>
      <c r="AOB163"/>
      <c r="AOC163"/>
      <c r="AOD163"/>
      <c r="AOE163"/>
      <c r="AOF163"/>
      <c r="AOG163"/>
      <c r="AOH163"/>
      <c r="AOI163"/>
      <c r="AOJ163"/>
      <c r="AOK163"/>
      <c r="AOL163"/>
      <c r="AOM163"/>
      <c r="AON163"/>
      <c r="AOO163"/>
      <c r="AOP163"/>
      <c r="AOQ163"/>
      <c r="AOR163"/>
      <c r="AOS163"/>
      <c r="AOT163"/>
      <c r="AOU163"/>
      <c r="AOV163"/>
      <c r="AOW163"/>
      <c r="AOX163"/>
      <c r="AOY163"/>
      <c r="AOZ163"/>
      <c r="APA163"/>
      <c r="APB163"/>
      <c r="APC163"/>
      <c r="APD163"/>
      <c r="APE163"/>
      <c r="APF163"/>
      <c r="APG163"/>
      <c r="APH163"/>
      <c r="API163"/>
      <c r="APJ163"/>
      <c r="APK163"/>
      <c r="APL163"/>
      <c r="APM163"/>
      <c r="APN163"/>
      <c r="APO163"/>
      <c r="APP163"/>
      <c r="APQ163"/>
      <c r="APR163"/>
      <c r="APS163"/>
      <c r="APT163"/>
      <c r="APU163"/>
      <c r="APV163"/>
      <c r="APW163"/>
      <c r="APX163"/>
      <c r="APY163"/>
      <c r="APZ163"/>
      <c r="AQA163"/>
      <c r="AQB163"/>
      <c r="AQC163"/>
      <c r="AQD163"/>
      <c r="AQE163"/>
      <c r="AQF163"/>
      <c r="AQG163"/>
      <c r="AQH163"/>
      <c r="AQI163"/>
      <c r="AQJ163"/>
      <c r="AQK163"/>
      <c r="AQL163"/>
      <c r="AQM163"/>
      <c r="AQN163"/>
      <c r="AQO163"/>
      <c r="AQP163"/>
      <c r="AQQ163"/>
      <c r="AQR163"/>
      <c r="AQS163"/>
      <c r="AQT163"/>
      <c r="AQU163"/>
      <c r="AQV163"/>
      <c r="AQW163"/>
      <c r="AQX163"/>
      <c r="AQY163"/>
      <c r="AQZ163"/>
      <c r="ARA163"/>
      <c r="ARB163"/>
      <c r="ARC163"/>
      <c r="ARD163"/>
      <c r="ARE163"/>
      <c r="ARF163"/>
      <c r="ARG163"/>
      <c r="ARH163"/>
      <c r="ARI163"/>
      <c r="ARJ163"/>
      <c r="ARK163"/>
      <c r="ARL163"/>
      <c r="ARM163"/>
      <c r="ARN163"/>
      <c r="ARO163"/>
      <c r="ARP163"/>
      <c r="ARQ163"/>
      <c r="ARR163"/>
      <c r="ARS163"/>
      <c r="ART163"/>
      <c r="ARU163"/>
      <c r="ARV163"/>
      <c r="ARW163"/>
      <c r="ARX163"/>
      <c r="ARY163"/>
      <c r="ARZ163"/>
      <c r="ASA163"/>
      <c r="ASB163"/>
      <c r="ASC163"/>
      <c r="ASD163"/>
      <c r="ASE163"/>
      <c r="ASF163"/>
      <c r="ASG163"/>
      <c r="ASH163"/>
      <c r="ASI163"/>
      <c r="ASJ163"/>
      <c r="ASK163"/>
      <c r="ASL163"/>
      <c r="ASM163"/>
      <c r="ASN163"/>
      <c r="ASO163"/>
      <c r="ASP163"/>
      <c r="ASQ163"/>
      <c r="ASR163"/>
      <c r="ASS163"/>
      <c r="AST163"/>
      <c r="ASU163"/>
      <c r="ASV163"/>
      <c r="ASW163"/>
      <c r="ASX163"/>
      <c r="ASY163"/>
      <c r="ASZ163"/>
      <c r="ATA163"/>
      <c r="ATB163"/>
      <c r="ATC163"/>
      <c r="ATD163"/>
      <c r="ATE163"/>
      <c r="ATF163"/>
      <c r="ATG163"/>
      <c r="ATH163"/>
      <c r="ATI163"/>
      <c r="ATJ163"/>
      <c r="ATK163"/>
      <c r="ATL163"/>
      <c r="ATM163"/>
      <c r="ATN163"/>
      <c r="ATO163"/>
      <c r="ATP163"/>
      <c r="ATQ163"/>
      <c r="ATR163"/>
      <c r="ATS163"/>
      <c r="ATT163"/>
      <c r="ATU163"/>
      <c r="ATV163"/>
      <c r="ATW163"/>
      <c r="ATX163"/>
      <c r="ATY163"/>
      <c r="ATZ163"/>
      <c r="AUA163"/>
      <c r="AUB163"/>
      <c r="AUC163"/>
      <c r="AUD163"/>
      <c r="AUE163"/>
      <c r="AUF163"/>
      <c r="AUG163"/>
      <c r="AUH163"/>
      <c r="AUI163"/>
      <c r="AUJ163"/>
      <c r="AUK163"/>
      <c r="AUL163"/>
      <c r="AUM163"/>
      <c r="AUN163"/>
      <c r="AUO163"/>
      <c r="AUP163"/>
      <c r="AUQ163"/>
      <c r="AUR163"/>
      <c r="AUS163"/>
      <c r="AUT163"/>
      <c r="AUU163"/>
      <c r="AUV163"/>
      <c r="AUW163"/>
      <c r="AUX163"/>
      <c r="AUY163"/>
      <c r="AUZ163"/>
      <c r="AVA163"/>
      <c r="AVB163"/>
      <c r="AVC163"/>
      <c r="AVD163"/>
      <c r="AVE163"/>
      <c r="AVF163"/>
      <c r="AVG163"/>
      <c r="AVH163"/>
      <c r="AVI163"/>
      <c r="AVJ163"/>
      <c r="AVK163"/>
      <c r="AVL163"/>
      <c r="AVM163"/>
      <c r="AVN163"/>
      <c r="AVO163"/>
      <c r="AVP163"/>
      <c r="AVQ163"/>
      <c r="AVR163"/>
      <c r="AVS163"/>
      <c r="AVT163"/>
      <c r="AVU163"/>
      <c r="AVV163"/>
      <c r="AVW163"/>
      <c r="AVX163"/>
      <c r="AVY163"/>
      <c r="AVZ163"/>
      <c r="AWA163"/>
      <c r="AWB163"/>
      <c r="AWC163"/>
      <c r="AWD163"/>
      <c r="AWE163"/>
      <c r="AWF163"/>
      <c r="AWG163"/>
      <c r="AWH163"/>
      <c r="AWI163"/>
      <c r="AWJ163"/>
      <c r="AWK163"/>
      <c r="AWL163"/>
      <c r="AWM163"/>
      <c r="AWN163"/>
      <c r="AWO163"/>
      <c r="AWP163"/>
      <c r="AWQ163"/>
      <c r="AWR163"/>
      <c r="AWS163"/>
      <c r="AWT163"/>
      <c r="AWU163"/>
      <c r="AWV163"/>
      <c r="AWW163"/>
      <c r="AWX163"/>
      <c r="AWY163"/>
      <c r="AWZ163"/>
      <c r="AXA163"/>
      <c r="AXB163"/>
      <c r="AXC163"/>
      <c r="AXD163"/>
      <c r="AXE163"/>
      <c r="AXF163"/>
      <c r="AXG163"/>
      <c r="AXH163"/>
      <c r="AXI163"/>
      <c r="AXJ163"/>
      <c r="AXK163"/>
      <c r="AXL163"/>
      <c r="AXM163"/>
      <c r="AXN163"/>
      <c r="AXO163"/>
      <c r="AXP163"/>
      <c r="AXQ163"/>
      <c r="AXR163"/>
      <c r="AXS163"/>
      <c r="AXT163"/>
      <c r="AXU163"/>
      <c r="AXV163"/>
      <c r="AXW163"/>
      <c r="AXX163"/>
      <c r="AXY163"/>
      <c r="AXZ163"/>
      <c r="AYA163"/>
      <c r="AYB163"/>
      <c r="AYC163"/>
      <c r="AYD163"/>
      <c r="AYE163"/>
      <c r="AYF163"/>
      <c r="AYG163"/>
      <c r="AYH163"/>
      <c r="AYI163"/>
      <c r="AYJ163"/>
      <c r="AYK163"/>
      <c r="AYL163"/>
      <c r="AYM163"/>
      <c r="AYN163"/>
      <c r="AYO163"/>
      <c r="AYP163"/>
      <c r="AYQ163"/>
      <c r="AYR163"/>
      <c r="AYS163"/>
      <c r="AYT163"/>
      <c r="AYU163"/>
      <c r="AYV163"/>
      <c r="AYW163"/>
      <c r="AYX163"/>
      <c r="AYY163"/>
      <c r="AYZ163"/>
      <c r="AZA163"/>
      <c r="AZB163"/>
      <c r="AZC163"/>
      <c r="AZD163"/>
      <c r="AZE163"/>
      <c r="AZF163"/>
      <c r="AZG163"/>
      <c r="AZH163"/>
      <c r="AZI163"/>
      <c r="AZJ163"/>
      <c r="AZK163"/>
      <c r="AZL163"/>
      <c r="AZM163"/>
      <c r="AZN163"/>
      <c r="AZO163"/>
      <c r="AZP163"/>
      <c r="AZQ163"/>
      <c r="AZR163"/>
      <c r="AZS163"/>
      <c r="AZT163"/>
      <c r="AZU163"/>
      <c r="AZV163"/>
      <c r="AZW163"/>
      <c r="AZX163"/>
      <c r="AZY163"/>
      <c r="AZZ163"/>
      <c r="BAA163"/>
      <c r="BAB163"/>
      <c r="BAC163"/>
      <c r="BAD163"/>
      <c r="BAE163"/>
      <c r="BAF163"/>
      <c r="BAG163"/>
      <c r="BAH163"/>
      <c r="BAI163"/>
      <c r="BAJ163"/>
      <c r="BAK163"/>
      <c r="BAL163"/>
      <c r="BAM163"/>
      <c r="BAN163"/>
      <c r="BAO163"/>
      <c r="BAP163"/>
      <c r="BAQ163"/>
      <c r="BAR163"/>
      <c r="BAS163"/>
      <c r="BAT163"/>
      <c r="BAU163"/>
      <c r="BAV163"/>
      <c r="BAW163"/>
      <c r="BAX163"/>
      <c r="BAY163"/>
      <c r="BAZ163"/>
      <c r="BBA163"/>
      <c r="BBB163"/>
      <c r="BBC163"/>
      <c r="BBD163"/>
      <c r="BBE163"/>
      <c r="BBF163"/>
      <c r="BBG163"/>
      <c r="BBH163"/>
      <c r="BBI163"/>
      <c r="BBJ163"/>
      <c r="BBK163"/>
      <c r="BBL163"/>
      <c r="BBM163"/>
      <c r="BBN163"/>
      <c r="BBO163"/>
      <c r="BBP163"/>
      <c r="BBQ163"/>
      <c r="BBR163"/>
      <c r="BBS163"/>
      <c r="BBT163"/>
      <c r="BBU163"/>
      <c r="BBV163"/>
      <c r="BBW163"/>
      <c r="BBX163"/>
      <c r="BBY163"/>
      <c r="BBZ163"/>
      <c r="BCA163"/>
      <c r="BCB163"/>
      <c r="BCC163"/>
      <c r="BCD163"/>
      <c r="BCE163"/>
      <c r="BCF163"/>
      <c r="BCG163"/>
      <c r="BCH163"/>
      <c r="BCI163"/>
      <c r="BCJ163"/>
      <c r="BCK163"/>
      <c r="BCL163"/>
      <c r="BCM163"/>
      <c r="BCN163"/>
      <c r="BCO163"/>
      <c r="BCP163"/>
      <c r="BCQ163"/>
      <c r="BCR163"/>
      <c r="BCS163"/>
      <c r="BCT163"/>
      <c r="BCU163"/>
      <c r="BCV163"/>
      <c r="BCW163"/>
      <c r="BCX163"/>
      <c r="BCY163"/>
      <c r="BCZ163"/>
      <c r="BDA163"/>
      <c r="BDB163"/>
      <c r="BDC163"/>
      <c r="BDD163"/>
      <c r="BDE163"/>
      <c r="BDF163"/>
      <c r="BDG163"/>
      <c r="BDH163"/>
      <c r="BDI163"/>
      <c r="BDJ163"/>
      <c r="BDK163"/>
      <c r="BDL163"/>
      <c r="BDM163"/>
      <c r="BDN163"/>
      <c r="BDO163"/>
      <c r="BDP163"/>
      <c r="BDQ163"/>
      <c r="BDR163"/>
      <c r="BDS163"/>
      <c r="BDT163"/>
      <c r="BDU163"/>
      <c r="BDV163"/>
      <c r="BDW163"/>
      <c r="BDX163"/>
      <c r="BDY163"/>
      <c r="BDZ163"/>
      <c r="BEA163"/>
      <c r="BEB163"/>
      <c r="BEC163"/>
      <c r="BED163"/>
      <c r="BEE163"/>
      <c r="BEF163"/>
      <c r="BEG163"/>
      <c r="BEH163"/>
      <c r="BEI163"/>
      <c r="BEJ163"/>
      <c r="BEK163"/>
      <c r="BEL163"/>
      <c r="BEM163"/>
      <c r="BEN163"/>
      <c r="BEO163"/>
      <c r="BEP163"/>
      <c r="BEQ163"/>
      <c r="BER163"/>
      <c r="BES163"/>
      <c r="BET163"/>
      <c r="BEU163"/>
      <c r="BEV163"/>
      <c r="BEW163"/>
      <c r="BEX163"/>
      <c r="BEY163"/>
      <c r="BEZ163"/>
      <c r="BFA163"/>
      <c r="BFB163"/>
      <c r="BFC163"/>
      <c r="BFD163"/>
      <c r="BFE163"/>
      <c r="BFF163"/>
      <c r="BFG163"/>
      <c r="BFH163"/>
      <c r="BFI163"/>
      <c r="BFJ163"/>
      <c r="BFK163"/>
      <c r="BFL163"/>
      <c r="BFM163"/>
      <c r="BFN163"/>
      <c r="BFO163"/>
      <c r="BFP163"/>
      <c r="BFQ163"/>
      <c r="BFR163"/>
      <c r="BFS163"/>
      <c r="BFT163"/>
      <c r="BFU163"/>
      <c r="BFV163"/>
      <c r="BFW163"/>
      <c r="BFX163"/>
      <c r="BFY163"/>
      <c r="BFZ163"/>
      <c r="BGA163"/>
      <c r="BGB163"/>
      <c r="BGC163"/>
      <c r="BGD163"/>
      <c r="BGE163"/>
      <c r="BGF163"/>
      <c r="BGG163"/>
      <c r="BGH163"/>
      <c r="BGI163"/>
      <c r="BGJ163"/>
      <c r="BGK163"/>
      <c r="BGL163"/>
      <c r="BGM163"/>
      <c r="BGN163"/>
      <c r="BGO163"/>
      <c r="BGP163"/>
      <c r="BGQ163"/>
      <c r="BGR163"/>
      <c r="BGS163"/>
      <c r="BGT163"/>
      <c r="BGU163"/>
      <c r="BGV163"/>
      <c r="BGW163"/>
      <c r="BGX163"/>
      <c r="BGY163"/>
      <c r="BGZ163"/>
      <c r="BHA163"/>
      <c r="BHB163"/>
      <c r="BHC163"/>
      <c r="BHD163"/>
      <c r="BHE163"/>
      <c r="BHF163"/>
      <c r="BHG163"/>
      <c r="BHH163"/>
      <c r="BHI163"/>
      <c r="BHJ163"/>
      <c r="BHK163"/>
      <c r="BHL163"/>
      <c r="BHM163"/>
      <c r="BHN163"/>
      <c r="BHO163"/>
      <c r="BHP163"/>
      <c r="BHQ163"/>
      <c r="BHR163"/>
      <c r="BHS163"/>
      <c r="BHT163"/>
      <c r="BHU163"/>
      <c r="BHV163"/>
      <c r="BHW163"/>
      <c r="BHX163"/>
      <c r="BHY163"/>
      <c r="BHZ163"/>
      <c r="BIA163"/>
      <c r="BIB163"/>
      <c r="BIC163"/>
      <c r="BID163"/>
      <c r="BIE163"/>
      <c r="BIF163"/>
      <c r="BIG163"/>
      <c r="BIH163"/>
      <c r="BII163"/>
      <c r="BIJ163"/>
      <c r="BIK163"/>
      <c r="BIL163"/>
      <c r="BIM163"/>
      <c r="BIN163"/>
      <c r="BIO163"/>
      <c r="BIP163"/>
      <c r="BIQ163"/>
      <c r="BIR163"/>
      <c r="BIS163"/>
      <c r="BIT163"/>
      <c r="BIU163"/>
      <c r="BIV163"/>
      <c r="BIW163"/>
      <c r="BIX163"/>
      <c r="BIY163"/>
      <c r="BIZ163"/>
      <c r="BJA163"/>
      <c r="BJB163"/>
      <c r="BJC163"/>
      <c r="BJD163"/>
      <c r="BJE163"/>
      <c r="BJF163"/>
      <c r="BJG163"/>
      <c r="BJH163"/>
      <c r="BJI163"/>
      <c r="BJJ163"/>
      <c r="BJK163"/>
      <c r="BJL163"/>
      <c r="BJM163"/>
      <c r="BJN163"/>
      <c r="BJO163"/>
      <c r="BJP163"/>
      <c r="BJQ163"/>
      <c r="BJR163"/>
      <c r="BJS163"/>
      <c r="BJT163"/>
      <c r="BJU163"/>
      <c r="BJV163"/>
      <c r="BJW163"/>
      <c r="BJX163"/>
      <c r="BJY163"/>
      <c r="BJZ163"/>
      <c r="BKA163"/>
      <c r="BKB163"/>
      <c r="BKC163"/>
      <c r="BKD163"/>
      <c r="BKE163"/>
      <c r="BKF163"/>
      <c r="BKG163"/>
      <c r="BKH163"/>
      <c r="BKI163"/>
      <c r="BKJ163"/>
      <c r="BKK163"/>
      <c r="BKL163"/>
      <c r="BKM163"/>
      <c r="BKN163"/>
      <c r="BKO163"/>
      <c r="BKP163"/>
      <c r="BKQ163"/>
      <c r="BKR163"/>
      <c r="BKS163"/>
      <c r="BKT163"/>
      <c r="BKU163"/>
      <c r="BKV163"/>
      <c r="BKW163"/>
      <c r="BKX163"/>
      <c r="BKY163"/>
      <c r="BKZ163"/>
      <c r="BLA163"/>
      <c r="BLB163"/>
      <c r="BLC163"/>
      <c r="BLD163"/>
      <c r="BLE163"/>
      <c r="BLF163"/>
      <c r="BLG163"/>
      <c r="BLH163"/>
      <c r="BLI163"/>
      <c r="BLJ163"/>
      <c r="BLK163"/>
      <c r="BLL163"/>
      <c r="BLM163"/>
      <c r="BLN163"/>
      <c r="BLO163"/>
      <c r="BLP163"/>
      <c r="BLQ163"/>
      <c r="BLR163"/>
      <c r="BLS163"/>
      <c r="BLT163"/>
      <c r="BLU163"/>
      <c r="BLV163"/>
      <c r="BLW163"/>
      <c r="BLX163"/>
      <c r="BLY163"/>
      <c r="BLZ163"/>
      <c r="BMA163"/>
      <c r="BMB163"/>
      <c r="BMC163"/>
      <c r="BMD163"/>
      <c r="BME163"/>
      <c r="BMF163"/>
      <c r="BMG163"/>
      <c r="BMH163"/>
      <c r="BMI163"/>
      <c r="BMJ163"/>
      <c r="BMK163"/>
      <c r="BML163"/>
      <c r="BMM163"/>
      <c r="BMN163"/>
      <c r="BMO163"/>
      <c r="BMP163"/>
      <c r="BMQ163"/>
      <c r="BMR163"/>
      <c r="BMS163"/>
      <c r="BMT163"/>
      <c r="BMU163"/>
      <c r="BMV163"/>
      <c r="BMW163"/>
      <c r="BMX163"/>
      <c r="BMY163"/>
      <c r="BMZ163"/>
      <c r="BNA163"/>
      <c r="BNB163"/>
      <c r="BNC163"/>
      <c r="BND163"/>
      <c r="BNE163"/>
      <c r="BNF163"/>
      <c r="BNG163"/>
      <c r="BNH163"/>
      <c r="BNI163"/>
      <c r="BNJ163"/>
      <c r="BNK163"/>
      <c r="BNL163"/>
      <c r="BNM163"/>
      <c r="BNN163"/>
      <c r="BNO163"/>
      <c r="BNP163"/>
      <c r="BNQ163"/>
      <c r="BNR163"/>
      <c r="BNS163"/>
      <c r="BNT163"/>
      <c r="BNU163"/>
      <c r="BNV163"/>
      <c r="BNW163"/>
      <c r="BNX163"/>
      <c r="BNY163"/>
      <c r="BNZ163"/>
      <c r="BOA163"/>
      <c r="BOB163"/>
      <c r="BOC163"/>
      <c r="BOD163"/>
      <c r="BOE163"/>
      <c r="BOF163"/>
      <c r="BOG163"/>
      <c r="BOH163"/>
      <c r="BOI163"/>
      <c r="BOJ163"/>
      <c r="BOK163"/>
      <c r="BOL163"/>
      <c r="BOM163"/>
      <c r="BON163"/>
      <c r="BOO163"/>
      <c r="BOP163"/>
      <c r="BOQ163"/>
      <c r="BOR163"/>
      <c r="BOS163"/>
      <c r="BOT163"/>
      <c r="BOU163"/>
      <c r="BOV163"/>
      <c r="BOW163"/>
      <c r="BOX163"/>
      <c r="BOY163"/>
      <c r="BOZ163"/>
      <c r="BPA163"/>
      <c r="BPB163"/>
      <c r="BPC163"/>
      <c r="BPD163"/>
      <c r="BPE163"/>
      <c r="BPF163"/>
      <c r="BPG163"/>
      <c r="BPH163"/>
      <c r="BPI163"/>
      <c r="BPJ163"/>
      <c r="BPK163"/>
      <c r="BPL163"/>
      <c r="BPM163"/>
      <c r="BPN163"/>
      <c r="BPO163"/>
      <c r="BPP163"/>
      <c r="BPQ163"/>
      <c r="BPR163"/>
      <c r="BPS163"/>
      <c r="BPT163"/>
      <c r="BPU163"/>
      <c r="BPV163"/>
      <c r="BPW163"/>
      <c r="BPX163"/>
      <c r="BPY163"/>
      <c r="BPZ163"/>
      <c r="BQA163"/>
      <c r="BQB163"/>
      <c r="BQC163"/>
      <c r="BQD163"/>
      <c r="BQE163"/>
      <c r="BQF163"/>
      <c r="BQG163"/>
      <c r="BQH163"/>
      <c r="BQI163"/>
      <c r="BQJ163"/>
      <c r="BQK163"/>
      <c r="BQL163"/>
      <c r="BQM163"/>
      <c r="BQN163"/>
      <c r="BQO163"/>
      <c r="BQP163"/>
      <c r="BQQ163"/>
      <c r="BQR163"/>
      <c r="BQS163"/>
      <c r="BQT163"/>
      <c r="BQU163"/>
      <c r="BQV163"/>
      <c r="BQW163"/>
      <c r="BQX163"/>
      <c r="BQY163"/>
      <c r="BQZ163"/>
      <c r="BRA163"/>
      <c r="BRB163"/>
      <c r="BRC163"/>
      <c r="BRD163"/>
      <c r="BRE163"/>
      <c r="BRF163"/>
      <c r="BRG163"/>
      <c r="BRH163"/>
      <c r="BRI163"/>
      <c r="BRJ163"/>
      <c r="BRK163"/>
      <c r="BRL163"/>
      <c r="BRM163"/>
      <c r="BRN163"/>
      <c r="BRO163"/>
      <c r="BRP163"/>
      <c r="BRQ163"/>
      <c r="BRR163"/>
      <c r="BRS163"/>
      <c r="BRT163"/>
      <c r="BRU163"/>
      <c r="BRV163"/>
      <c r="BRW163"/>
      <c r="BRX163"/>
      <c r="BRY163"/>
      <c r="BRZ163"/>
      <c r="BSA163"/>
      <c r="BSB163"/>
      <c r="BSC163"/>
      <c r="BSD163"/>
      <c r="BSE163"/>
      <c r="BSF163"/>
      <c r="BSG163"/>
      <c r="BSH163"/>
      <c r="BSI163"/>
      <c r="BSJ163"/>
      <c r="BSK163"/>
      <c r="BSL163"/>
      <c r="BSM163"/>
      <c r="BSN163"/>
      <c r="BSO163"/>
      <c r="BSP163"/>
      <c r="BSQ163"/>
      <c r="BSR163"/>
      <c r="BSS163"/>
      <c r="BST163"/>
      <c r="BSU163"/>
      <c r="BSV163"/>
      <c r="BSW163"/>
      <c r="BSX163"/>
      <c r="BSY163"/>
      <c r="BSZ163"/>
      <c r="BTA163"/>
      <c r="BTB163"/>
      <c r="BTC163"/>
      <c r="BTD163"/>
      <c r="BTE163"/>
      <c r="BTF163"/>
      <c r="BTG163"/>
      <c r="BTH163"/>
      <c r="BTI163"/>
      <c r="BTJ163"/>
      <c r="BTK163"/>
      <c r="BTL163"/>
      <c r="BTM163"/>
      <c r="BTN163"/>
      <c r="BTO163"/>
      <c r="BTP163"/>
      <c r="BTQ163"/>
      <c r="BTR163"/>
      <c r="BTS163"/>
      <c r="BTT163"/>
      <c r="BTU163"/>
      <c r="BTV163"/>
      <c r="BTW163"/>
      <c r="BTX163"/>
      <c r="BTY163"/>
      <c r="BTZ163"/>
      <c r="BUA163"/>
      <c r="BUB163"/>
      <c r="BUC163"/>
      <c r="BUD163"/>
      <c r="BUE163"/>
      <c r="BUF163"/>
      <c r="BUG163"/>
      <c r="BUH163"/>
      <c r="BUI163"/>
      <c r="BUJ163"/>
      <c r="BUK163"/>
      <c r="BUL163"/>
      <c r="BUM163"/>
      <c r="BUN163"/>
      <c r="BUO163"/>
      <c r="BUP163"/>
      <c r="BUQ163"/>
      <c r="BUR163"/>
      <c r="BUS163"/>
      <c r="BUT163"/>
      <c r="BUU163"/>
      <c r="BUV163"/>
      <c r="BUW163"/>
      <c r="BUX163"/>
      <c r="BUY163"/>
      <c r="BUZ163"/>
      <c r="BVA163"/>
      <c r="BVB163"/>
      <c r="BVC163"/>
      <c r="BVD163"/>
      <c r="BVE163"/>
      <c r="BVF163"/>
      <c r="BVG163"/>
      <c r="BVH163"/>
      <c r="BVI163"/>
      <c r="BVJ163"/>
      <c r="BVK163"/>
      <c r="BVL163"/>
      <c r="BVM163"/>
      <c r="BVN163"/>
      <c r="BVO163"/>
      <c r="BVP163"/>
      <c r="BVQ163"/>
      <c r="BVR163"/>
      <c r="BVS163"/>
      <c r="BVT163"/>
      <c r="BVU163"/>
      <c r="BVV163"/>
      <c r="BVW163"/>
      <c r="BVX163"/>
      <c r="BVY163"/>
      <c r="BVZ163"/>
      <c r="BWA163"/>
      <c r="BWB163"/>
      <c r="BWC163"/>
      <c r="BWD163"/>
      <c r="BWE163"/>
      <c r="BWF163"/>
      <c r="BWG163"/>
      <c r="BWH163"/>
      <c r="BWI163"/>
      <c r="BWJ163"/>
      <c r="BWK163"/>
      <c r="BWL163"/>
      <c r="BWM163"/>
      <c r="BWN163"/>
      <c r="BWO163"/>
      <c r="BWP163"/>
      <c r="BWQ163"/>
      <c r="BWR163"/>
      <c r="BWS163"/>
      <c r="BWT163"/>
      <c r="BWU163"/>
      <c r="BWV163"/>
      <c r="BWW163"/>
      <c r="BWX163"/>
      <c r="BWY163"/>
      <c r="BWZ163"/>
      <c r="BXA163"/>
      <c r="BXB163"/>
      <c r="BXC163"/>
      <c r="BXD163"/>
      <c r="BXE163"/>
    </row>
    <row r="164" spans="1:1981" s="4" customFormat="1" ht="17.25" customHeight="1" x14ac:dyDescent="0.25">
      <c r="A164"/>
      <c r="B164" s="192" t="s">
        <v>327</v>
      </c>
      <c r="C164" s="192"/>
      <c r="D164" s="2"/>
      <c r="E164" s="3"/>
      <c r="F164" s="1"/>
      <c r="G164" s="3"/>
      <c r="H164" s="3"/>
      <c r="I164" s="3"/>
      <c r="J164" s="3"/>
      <c r="L164" s="43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  <c r="AMK164"/>
      <c r="AML164"/>
      <c r="AMM164"/>
      <c r="AMN164"/>
      <c r="AMO164"/>
      <c r="AMP164"/>
      <c r="AMQ164"/>
      <c r="AMR164"/>
      <c r="AMS164"/>
      <c r="AMT164"/>
      <c r="AMU164"/>
      <c r="AMV164"/>
      <c r="AMW164"/>
      <c r="AMX164"/>
      <c r="AMY164"/>
      <c r="AMZ164"/>
      <c r="ANA164"/>
      <c r="ANB164"/>
      <c r="ANC164"/>
      <c r="AND164"/>
      <c r="ANE164"/>
      <c r="ANF164"/>
      <c r="ANG164"/>
      <c r="ANH164"/>
      <c r="ANI164"/>
      <c r="ANJ164"/>
      <c r="ANK164"/>
      <c r="ANL164"/>
      <c r="ANM164"/>
      <c r="ANN164"/>
      <c r="ANO164"/>
      <c r="ANP164"/>
      <c r="ANQ164"/>
      <c r="ANR164"/>
      <c r="ANS164"/>
      <c r="ANT164"/>
      <c r="ANU164"/>
      <c r="ANV164"/>
      <c r="ANW164"/>
      <c r="ANX164"/>
      <c r="ANY164"/>
      <c r="ANZ164"/>
      <c r="AOA164"/>
      <c r="AOB164"/>
      <c r="AOC164"/>
      <c r="AOD164"/>
      <c r="AOE164"/>
      <c r="AOF164"/>
      <c r="AOG164"/>
      <c r="AOH164"/>
      <c r="AOI164"/>
      <c r="AOJ164"/>
      <c r="AOK164"/>
      <c r="AOL164"/>
      <c r="AOM164"/>
      <c r="AON164"/>
      <c r="AOO164"/>
      <c r="AOP164"/>
      <c r="AOQ164"/>
      <c r="AOR164"/>
      <c r="AOS164"/>
      <c r="AOT164"/>
      <c r="AOU164"/>
      <c r="AOV164"/>
      <c r="AOW164"/>
      <c r="AOX164"/>
      <c r="AOY164"/>
      <c r="AOZ164"/>
      <c r="APA164"/>
      <c r="APB164"/>
      <c r="APC164"/>
      <c r="APD164"/>
      <c r="APE164"/>
      <c r="APF164"/>
      <c r="APG164"/>
      <c r="APH164"/>
      <c r="API164"/>
      <c r="APJ164"/>
      <c r="APK164"/>
      <c r="APL164"/>
      <c r="APM164"/>
      <c r="APN164"/>
      <c r="APO164"/>
      <c r="APP164"/>
      <c r="APQ164"/>
      <c r="APR164"/>
      <c r="APS164"/>
      <c r="APT164"/>
      <c r="APU164"/>
      <c r="APV164"/>
      <c r="APW164"/>
      <c r="APX164"/>
      <c r="APY164"/>
      <c r="APZ164"/>
      <c r="AQA164"/>
      <c r="AQB164"/>
      <c r="AQC164"/>
      <c r="AQD164"/>
      <c r="AQE164"/>
      <c r="AQF164"/>
      <c r="AQG164"/>
      <c r="AQH164"/>
      <c r="AQI164"/>
      <c r="AQJ164"/>
      <c r="AQK164"/>
      <c r="AQL164"/>
      <c r="AQM164"/>
      <c r="AQN164"/>
      <c r="AQO164"/>
      <c r="AQP164"/>
      <c r="AQQ164"/>
      <c r="AQR164"/>
      <c r="AQS164"/>
      <c r="AQT164"/>
      <c r="AQU164"/>
      <c r="AQV164"/>
      <c r="AQW164"/>
      <c r="AQX164"/>
      <c r="AQY164"/>
      <c r="AQZ164"/>
      <c r="ARA164"/>
      <c r="ARB164"/>
      <c r="ARC164"/>
      <c r="ARD164"/>
      <c r="ARE164"/>
      <c r="ARF164"/>
      <c r="ARG164"/>
      <c r="ARH164"/>
      <c r="ARI164"/>
      <c r="ARJ164"/>
      <c r="ARK164"/>
      <c r="ARL164"/>
      <c r="ARM164"/>
      <c r="ARN164"/>
      <c r="ARO164"/>
      <c r="ARP164"/>
      <c r="ARQ164"/>
      <c r="ARR164"/>
      <c r="ARS164"/>
      <c r="ART164"/>
      <c r="ARU164"/>
      <c r="ARV164"/>
      <c r="ARW164"/>
      <c r="ARX164"/>
      <c r="ARY164"/>
      <c r="ARZ164"/>
      <c r="ASA164"/>
      <c r="ASB164"/>
      <c r="ASC164"/>
      <c r="ASD164"/>
      <c r="ASE164"/>
      <c r="ASF164"/>
      <c r="ASG164"/>
      <c r="ASH164"/>
      <c r="ASI164"/>
      <c r="ASJ164"/>
      <c r="ASK164"/>
      <c r="ASL164"/>
      <c r="ASM164"/>
      <c r="ASN164"/>
      <c r="ASO164"/>
      <c r="ASP164"/>
      <c r="ASQ164"/>
      <c r="ASR164"/>
      <c r="ASS164"/>
      <c r="AST164"/>
      <c r="ASU164"/>
      <c r="ASV164"/>
      <c r="ASW164"/>
      <c r="ASX164"/>
      <c r="ASY164"/>
      <c r="ASZ164"/>
      <c r="ATA164"/>
      <c r="ATB164"/>
      <c r="ATC164"/>
      <c r="ATD164"/>
      <c r="ATE164"/>
      <c r="ATF164"/>
      <c r="ATG164"/>
      <c r="ATH164"/>
      <c r="ATI164"/>
      <c r="ATJ164"/>
      <c r="ATK164"/>
      <c r="ATL164"/>
      <c r="ATM164"/>
      <c r="ATN164"/>
      <c r="ATO164"/>
      <c r="ATP164"/>
      <c r="ATQ164"/>
      <c r="ATR164"/>
      <c r="ATS164"/>
      <c r="ATT164"/>
      <c r="ATU164"/>
      <c r="ATV164"/>
      <c r="ATW164"/>
      <c r="ATX164"/>
      <c r="ATY164"/>
      <c r="ATZ164"/>
      <c r="AUA164"/>
      <c r="AUB164"/>
      <c r="AUC164"/>
      <c r="AUD164"/>
      <c r="AUE164"/>
      <c r="AUF164"/>
      <c r="AUG164"/>
      <c r="AUH164"/>
      <c r="AUI164"/>
      <c r="AUJ164"/>
      <c r="AUK164"/>
      <c r="AUL164"/>
      <c r="AUM164"/>
      <c r="AUN164"/>
      <c r="AUO164"/>
      <c r="AUP164"/>
      <c r="AUQ164"/>
      <c r="AUR164"/>
      <c r="AUS164"/>
      <c r="AUT164"/>
      <c r="AUU164"/>
      <c r="AUV164"/>
      <c r="AUW164"/>
      <c r="AUX164"/>
      <c r="AUY164"/>
      <c r="AUZ164"/>
      <c r="AVA164"/>
      <c r="AVB164"/>
      <c r="AVC164"/>
      <c r="AVD164"/>
      <c r="AVE164"/>
      <c r="AVF164"/>
      <c r="AVG164"/>
      <c r="AVH164"/>
      <c r="AVI164"/>
      <c r="AVJ164"/>
      <c r="AVK164"/>
      <c r="AVL164"/>
      <c r="AVM164"/>
      <c r="AVN164"/>
      <c r="AVO164"/>
      <c r="AVP164"/>
      <c r="AVQ164"/>
      <c r="AVR164"/>
      <c r="AVS164"/>
      <c r="AVT164"/>
      <c r="AVU164"/>
      <c r="AVV164"/>
      <c r="AVW164"/>
      <c r="AVX164"/>
      <c r="AVY164"/>
      <c r="AVZ164"/>
      <c r="AWA164"/>
      <c r="AWB164"/>
      <c r="AWC164"/>
      <c r="AWD164"/>
      <c r="AWE164"/>
      <c r="AWF164"/>
      <c r="AWG164"/>
      <c r="AWH164"/>
      <c r="AWI164"/>
      <c r="AWJ164"/>
      <c r="AWK164"/>
      <c r="AWL164"/>
      <c r="AWM164"/>
      <c r="AWN164"/>
      <c r="AWO164"/>
      <c r="AWP164"/>
      <c r="AWQ164"/>
      <c r="AWR164"/>
      <c r="AWS164"/>
      <c r="AWT164"/>
      <c r="AWU164"/>
      <c r="AWV164"/>
      <c r="AWW164"/>
      <c r="AWX164"/>
      <c r="AWY164"/>
      <c r="AWZ164"/>
      <c r="AXA164"/>
      <c r="AXB164"/>
      <c r="AXC164"/>
      <c r="AXD164"/>
      <c r="AXE164"/>
      <c r="AXF164"/>
      <c r="AXG164"/>
      <c r="AXH164"/>
      <c r="AXI164"/>
      <c r="AXJ164"/>
      <c r="AXK164"/>
      <c r="AXL164"/>
      <c r="AXM164"/>
      <c r="AXN164"/>
      <c r="AXO164"/>
      <c r="AXP164"/>
      <c r="AXQ164"/>
      <c r="AXR164"/>
      <c r="AXS164"/>
      <c r="AXT164"/>
      <c r="AXU164"/>
      <c r="AXV164"/>
      <c r="AXW164"/>
      <c r="AXX164"/>
      <c r="AXY164"/>
      <c r="AXZ164"/>
      <c r="AYA164"/>
      <c r="AYB164"/>
      <c r="AYC164"/>
      <c r="AYD164"/>
      <c r="AYE164"/>
      <c r="AYF164"/>
      <c r="AYG164"/>
      <c r="AYH164"/>
      <c r="AYI164"/>
      <c r="AYJ164"/>
      <c r="AYK164"/>
      <c r="AYL164"/>
      <c r="AYM164"/>
      <c r="AYN164"/>
      <c r="AYO164"/>
      <c r="AYP164"/>
      <c r="AYQ164"/>
      <c r="AYR164"/>
      <c r="AYS164"/>
      <c r="AYT164"/>
      <c r="AYU164"/>
      <c r="AYV164"/>
      <c r="AYW164"/>
      <c r="AYX164"/>
      <c r="AYY164"/>
      <c r="AYZ164"/>
      <c r="AZA164"/>
      <c r="AZB164"/>
      <c r="AZC164"/>
      <c r="AZD164"/>
      <c r="AZE164"/>
      <c r="AZF164"/>
      <c r="AZG164"/>
      <c r="AZH164"/>
      <c r="AZI164"/>
      <c r="AZJ164"/>
      <c r="AZK164"/>
      <c r="AZL164"/>
      <c r="AZM164"/>
      <c r="AZN164"/>
      <c r="AZO164"/>
      <c r="AZP164"/>
      <c r="AZQ164"/>
      <c r="AZR164"/>
      <c r="AZS164"/>
      <c r="AZT164"/>
      <c r="AZU164"/>
      <c r="AZV164"/>
      <c r="AZW164"/>
      <c r="AZX164"/>
      <c r="AZY164"/>
      <c r="AZZ164"/>
      <c r="BAA164"/>
      <c r="BAB164"/>
      <c r="BAC164"/>
      <c r="BAD164"/>
      <c r="BAE164"/>
      <c r="BAF164"/>
      <c r="BAG164"/>
      <c r="BAH164"/>
      <c r="BAI164"/>
      <c r="BAJ164"/>
      <c r="BAK164"/>
      <c r="BAL164"/>
      <c r="BAM164"/>
      <c r="BAN164"/>
      <c r="BAO164"/>
      <c r="BAP164"/>
      <c r="BAQ164"/>
      <c r="BAR164"/>
      <c r="BAS164"/>
      <c r="BAT164"/>
      <c r="BAU164"/>
      <c r="BAV164"/>
      <c r="BAW164"/>
      <c r="BAX164"/>
      <c r="BAY164"/>
      <c r="BAZ164"/>
      <c r="BBA164"/>
      <c r="BBB164"/>
      <c r="BBC164"/>
      <c r="BBD164"/>
      <c r="BBE164"/>
      <c r="BBF164"/>
      <c r="BBG164"/>
      <c r="BBH164"/>
      <c r="BBI164"/>
      <c r="BBJ164"/>
      <c r="BBK164"/>
      <c r="BBL164"/>
      <c r="BBM164"/>
      <c r="BBN164"/>
      <c r="BBO164"/>
      <c r="BBP164"/>
      <c r="BBQ164"/>
      <c r="BBR164"/>
      <c r="BBS164"/>
      <c r="BBT164"/>
      <c r="BBU164"/>
      <c r="BBV164"/>
      <c r="BBW164"/>
      <c r="BBX164"/>
      <c r="BBY164"/>
      <c r="BBZ164"/>
      <c r="BCA164"/>
      <c r="BCB164"/>
      <c r="BCC164"/>
      <c r="BCD164"/>
      <c r="BCE164"/>
      <c r="BCF164"/>
      <c r="BCG164"/>
      <c r="BCH164"/>
      <c r="BCI164"/>
      <c r="BCJ164"/>
      <c r="BCK164"/>
      <c r="BCL164"/>
      <c r="BCM164"/>
      <c r="BCN164"/>
      <c r="BCO164"/>
      <c r="BCP164"/>
      <c r="BCQ164"/>
      <c r="BCR164"/>
      <c r="BCS164"/>
      <c r="BCT164"/>
      <c r="BCU164"/>
      <c r="BCV164"/>
      <c r="BCW164"/>
      <c r="BCX164"/>
      <c r="BCY164"/>
      <c r="BCZ164"/>
      <c r="BDA164"/>
      <c r="BDB164"/>
      <c r="BDC164"/>
      <c r="BDD164"/>
      <c r="BDE164"/>
      <c r="BDF164"/>
      <c r="BDG164"/>
      <c r="BDH164"/>
      <c r="BDI164"/>
      <c r="BDJ164"/>
      <c r="BDK164"/>
      <c r="BDL164"/>
      <c r="BDM164"/>
      <c r="BDN164"/>
      <c r="BDO164"/>
      <c r="BDP164"/>
      <c r="BDQ164"/>
      <c r="BDR164"/>
      <c r="BDS164"/>
      <c r="BDT164"/>
      <c r="BDU164"/>
      <c r="BDV164"/>
      <c r="BDW164"/>
      <c r="BDX164"/>
      <c r="BDY164"/>
      <c r="BDZ164"/>
      <c r="BEA164"/>
      <c r="BEB164"/>
      <c r="BEC164"/>
      <c r="BED164"/>
      <c r="BEE164"/>
      <c r="BEF164"/>
      <c r="BEG164"/>
      <c r="BEH164"/>
      <c r="BEI164"/>
      <c r="BEJ164"/>
      <c r="BEK164"/>
      <c r="BEL164"/>
      <c r="BEM164"/>
      <c r="BEN164"/>
      <c r="BEO164"/>
      <c r="BEP164"/>
      <c r="BEQ164"/>
      <c r="BER164"/>
      <c r="BES164"/>
      <c r="BET164"/>
      <c r="BEU164"/>
      <c r="BEV164"/>
      <c r="BEW164"/>
      <c r="BEX164"/>
      <c r="BEY164"/>
      <c r="BEZ164"/>
      <c r="BFA164"/>
      <c r="BFB164"/>
      <c r="BFC164"/>
      <c r="BFD164"/>
      <c r="BFE164"/>
      <c r="BFF164"/>
      <c r="BFG164"/>
      <c r="BFH164"/>
      <c r="BFI164"/>
      <c r="BFJ164"/>
      <c r="BFK164"/>
      <c r="BFL164"/>
      <c r="BFM164"/>
      <c r="BFN164"/>
      <c r="BFO164"/>
      <c r="BFP164"/>
      <c r="BFQ164"/>
      <c r="BFR164"/>
      <c r="BFS164"/>
      <c r="BFT164"/>
      <c r="BFU164"/>
      <c r="BFV164"/>
      <c r="BFW164"/>
      <c r="BFX164"/>
      <c r="BFY164"/>
      <c r="BFZ164"/>
      <c r="BGA164"/>
      <c r="BGB164"/>
      <c r="BGC164"/>
      <c r="BGD164"/>
      <c r="BGE164"/>
      <c r="BGF164"/>
      <c r="BGG164"/>
      <c r="BGH164"/>
      <c r="BGI164"/>
      <c r="BGJ164"/>
      <c r="BGK164"/>
      <c r="BGL164"/>
      <c r="BGM164"/>
      <c r="BGN164"/>
      <c r="BGO164"/>
      <c r="BGP164"/>
      <c r="BGQ164"/>
      <c r="BGR164"/>
      <c r="BGS164"/>
      <c r="BGT164"/>
      <c r="BGU164"/>
      <c r="BGV164"/>
      <c r="BGW164"/>
      <c r="BGX164"/>
      <c r="BGY164"/>
      <c r="BGZ164"/>
      <c r="BHA164"/>
      <c r="BHB164"/>
      <c r="BHC164"/>
      <c r="BHD164"/>
      <c r="BHE164"/>
      <c r="BHF164"/>
      <c r="BHG164"/>
      <c r="BHH164"/>
      <c r="BHI164"/>
      <c r="BHJ164"/>
      <c r="BHK164"/>
      <c r="BHL164"/>
      <c r="BHM164"/>
      <c r="BHN164"/>
      <c r="BHO164"/>
      <c r="BHP164"/>
      <c r="BHQ164"/>
      <c r="BHR164"/>
      <c r="BHS164"/>
      <c r="BHT164"/>
      <c r="BHU164"/>
      <c r="BHV164"/>
      <c r="BHW164"/>
      <c r="BHX164"/>
      <c r="BHY164"/>
      <c r="BHZ164"/>
      <c r="BIA164"/>
      <c r="BIB164"/>
      <c r="BIC164"/>
      <c r="BID164"/>
      <c r="BIE164"/>
      <c r="BIF164"/>
      <c r="BIG164"/>
      <c r="BIH164"/>
      <c r="BII164"/>
      <c r="BIJ164"/>
      <c r="BIK164"/>
      <c r="BIL164"/>
      <c r="BIM164"/>
      <c r="BIN164"/>
      <c r="BIO164"/>
      <c r="BIP164"/>
      <c r="BIQ164"/>
      <c r="BIR164"/>
      <c r="BIS164"/>
      <c r="BIT164"/>
      <c r="BIU164"/>
      <c r="BIV164"/>
      <c r="BIW164"/>
      <c r="BIX164"/>
      <c r="BIY164"/>
      <c r="BIZ164"/>
      <c r="BJA164"/>
      <c r="BJB164"/>
      <c r="BJC164"/>
      <c r="BJD164"/>
      <c r="BJE164"/>
      <c r="BJF164"/>
      <c r="BJG164"/>
      <c r="BJH164"/>
      <c r="BJI164"/>
      <c r="BJJ164"/>
      <c r="BJK164"/>
      <c r="BJL164"/>
      <c r="BJM164"/>
      <c r="BJN164"/>
      <c r="BJO164"/>
      <c r="BJP164"/>
      <c r="BJQ164"/>
      <c r="BJR164"/>
      <c r="BJS164"/>
      <c r="BJT164"/>
      <c r="BJU164"/>
      <c r="BJV164"/>
      <c r="BJW164"/>
      <c r="BJX164"/>
      <c r="BJY164"/>
      <c r="BJZ164"/>
      <c r="BKA164"/>
      <c r="BKB164"/>
      <c r="BKC164"/>
      <c r="BKD164"/>
      <c r="BKE164"/>
      <c r="BKF164"/>
      <c r="BKG164"/>
      <c r="BKH164"/>
      <c r="BKI164"/>
      <c r="BKJ164"/>
      <c r="BKK164"/>
      <c r="BKL164"/>
      <c r="BKM164"/>
      <c r="BKN164"/>
      <c r="BKO164"/>
      <c r="BKP164"/>
      <c r="BKQ164"/>
      <c r="BKR164"/>
      <c r="BKS164"/>
      <c r="BKT164"/>
      <c r="BKU164"/>
      <c r="BKV164"/>
      <c r="BKW164"/>
      <c r="BKX164"/>
      <c r="BKY164"/>
      <c r="BKZ164"/>
      <c r="BLA164"/>
      <c r="BLB164"/>
      <c r="BLC164"/>
      <c r="BLD164"/>
      <c r="BLE164"/>
      <c r="BLF164"/>
      <c r="BLG164"/>
      <c r="BLH164"/>
      <c r="BLI164"/>
      <c r="BLJ164"/>
      <c r="BLK164"/>
      <c r="BLL164"/>
      <c r="BLM164"/>
      <c r="BLN164"/>
      <c r="BLO164"/>
      <c r="BLP164"/>
      <c r="BLQ164"/>
      <c r="BLR164"/>
      <c r="BLS164"/>
      <c r="BLT164"/>
      <c r="BLU164"/>
      <c r="BLV164"/>
      <c r="BLW164"/>
      <c r="BLX164"/>
      <c r="BLY164"/>
      <c r="BLZ164"/>
      <c r="BMA164"/>
      <c r="BMB164"/>
      <c r="BMC164"/>
      <c r="BMD164"/>
      <c r="BME164"/>
      <c r="BMF164"/>
      <c r="BMG164"/>
      <c r="BMH164"/>
      <c r="BMI164"/>
      <c r="BMJ164"/>
      <c r="BMK164"/>
      <c r="BML164"/>
      <c r="BMM164"/>
      <c r="BMN164"/>
      <c r="BMO164"/>
      <c r="BMP164"/>
      <c r="BMQ164"/>
      <c r="BMR164"/>
      <c r="BMS164"/>
      <c r="BMT164"/>
      <c r="BMU164"/>
      <c r="BMV164"/>
      <c r="BMW164"/>
      <c r="BMX164"/>
      <c r="BMY164"/>
      <c r="BMZ164"/>
      <c r="BNA164"/>
      <c r="BNB164"/>
      <c r="BNC164"/>
      <c r="BND164"/>
      <c r="BNE164"/>
      <c r="BNF164"/>
      <c r="BNG164"/>
      <c r="BNH164"/>
      <c r="BNI164"/>
      <c r="BNJ164"/>
      <c r="BNK164"/>
      <c r="BNL164"/>
      <c r="BNM164"/>
      <c r="BNN164"/>
      <c r="BNO164"/>
      <c r="BNP164"/>
      <c r="BNQ164"/>
      <c r="BNR164"/>
      <c r="BNS164"/>
      <c r="BNT164"/>
      <c r="BNU164"/>
      <c r="BNV164"/>
      <c r="BNW164"/>
      <c r="BNX164"/>
      <c r="BNY164"/>
      <c r="BNZ164"/>
      <c r="BOA164"/>
      <c r="BOB164"/>
      <c r="BOC164"/>
      <c r="BOD164"/>
      <c r="BOE164"/>
      <c r="BOF164"/>
      <c r="BOG164"/>
      <c r="BOH164"/>
      <c r="BOI164"/>
      <c r="BOJ164"/>
      <c r="BOK164"/>
      <c r="BOL164"/>
      <c r="BOM164"/>
      <c r="BON164"/>
      <c r="BOO164"/>
      <c r="BOP164"/>
      <c r="BOQ164"/>
      <c r="BOR164"/>
      <c r="BOS164"/>
      <c r="BOT164"/>
      <c r="BOU164"/>
      <c r="BOV164"/>
      <c r="BOW164"/>
      <c r="BOX164"/>
      <c r="BOY164"/>
      <c r="BOZ164"/>
      <c r="BPA164"/>
      <c r="BPB164"/>
      <c r="BPC164"/>
      <c r="BPD164"/>
      <c r="BPE164"/>
      <c r="BPF164"/>
      <c r="BPG164"/>
      <c r="BPH164"/>
      <c r="BPI164"/>
      <c r="BPJ164"/>
      <c r="BPK164"/>
      <c r="BPL164"/>
      <c r="BPM164"/>
      <c r="BPN164"/>
      <c r="BPO164"/>
      <c r="BPP164"/>
      <c r="BPQ164"/>
      <c r="BPR164"/>
      <c r="BPS164"/>
      <c r="BPT164"/>
      <c r="BPU164"/>
      <c r="BPV164"/>
      <c r="BPW164"/>
      <c r="BPX164"/>
      <c r="BPY164"/>
      <c r="BPZ164"/>
      <c r="BQA164"/>
      <c r="BQB164"/>
      <c r="BQC164"/>
      <c r="BQD164"/>
      <c r="BQE164"/>
      <c r="BQF164"/>
      <c r="BQG164"/>
      <c r="BQH164"/>
      <c r="BQI164"/>
      <c r="BQJ164"/>
      <c r="BQK164"/>
      <c r="BQL164"/>
      <c r="BQM164"/>
      <c r="BQN164"/>
      <c r="BQO164"/>
      <c r="BQP164"/>
      <c r="BQQ164"/>
      <c r="BQR164"/>
      <c r="BQS164"/>
      <c r="BQT164"/>
      <c r="BQU164"/>
      <c r="BQV164"/>
      <c r="BQW164"/>
      <c r="BQX164"/>
      <c r="BQY164"/>
      <c r="BQZ164"/>
      <c r="BRA164"/>
      <c r="BRB164"/>
      <c r="BRC164"/>
      <c r="BRD164"/>
      <c r="BRE164"/>
      <c r="BRF164"/>
      <c r="BRG164"/>
      <c r="BRH164"/>
      <c r="BRI164"/>
      <c r="BRJ164"/>
      <c r="BRK164"/>
      <c r="BRL164"/>
      <c r="BRM164"/>
      <c r="BRN164"/>
      <c r="BRO164"/>
      <c r="BRP164"/>
      <c r="BRQ164"/>
      <c r="BRR164"/>
      <c r="BRS164"/>
      <c r="BRT164"/>
      <c r="BRU164"/>
      <c r="BRV164"/>
      <c r="BRW164"/>
      <c r="BRX164"/>
      <c r="BRY164"/>
      <c r="BRZ164"/>
      <c r="BSA164"/>
      <c r="BSB164"/>
      <c r="BSC164"/>
      <c r="BSD164"/>
      <c r="BSE164"/>
      <c r="BSF164"/>
      <c r="BSG164"/>
      <c r="BSH164"/>
      <c r="BSI164"/>
      <c r="BSJ164"/>
      <c r="BSK164"/>
      <c r="BSL164"/>
      <c r="BSM164"/>
      <c r="BSN164"/>
      <c r="BSO164"/>
      <c r="BSP164"/>
      <c r="BSQ164"/>
      <c r="BSR164"/>
      <c r="BSS164"/>
      <c r="BST164"/>
      <c r="BSU164"/>
      <c r="BSV164"/>
      <c r="BSW164"/>
      <c r="BSX164"/>
      <c r="BSY164"/>
      <c r="BSZ164"/>
      <c r="BTA164"/>
      <c r="BTB164"/>
      <c r="BTC164"/>
      <c r="BTD164"/>
      <c r="BTE164"/>
      <c r="BTF164"/>
      <c r="BTG164"/>
      <c r="BTH164"/>
      <c r="BTI164"/>
      <c r="BTJ164"/>
      <c r="BTK164"/>
      <c r="BTL164"/>
      <c r="BTM164"/>
      <c r="BTN164"/>
      <c r="BTO164"/>
      <c r="BTP164"/>
      <c r="BTQ164"/>
      <c r="BTR164"/>
      <c r="BTS164"/>
      <c r="BTT164"/>
      <c r="BTU164"/>
      <c r="BTV164"/>
      <c r="BTW164"/>
      <c r="BTX164"/>
      <c r="BTY164"/>
      <c r="BTZ164"/>
      <c r="BUA164"/>
      <c r="BUB164"/>
      <c r="BUC164"/>
      <c r="BUD164"/>
      <c r="BUE164"/>
      <c r="BUF164"/>
      <c r="BUG164"/>
      <c r="BUH164"/>
      <c r="BUI164"/>
      <c r="BUJ164"/>
      <c r="BUK164"/>
      <c r="BUL164"/>
      <c r="BUM164"/>
      <c r="BUN164"/>
      <c r="BUO164"/>
      <c r="BUP164"/>
      <c r="BUQ164"/>
      <c r="BUR164"/>
      <c r="BUS164"/>
      <c r="BUT164"/>
      <c r="BUU164"/>
      <c r="BUV164"/>
      <c r="BUW164"/>
      <c r="BUX164"/>
      <c r="BUY164"/>
      <c r="BUZ164"/>
      <c r="BVA164"/>
      <c r="BVB164"/>
      <c r="BVC164"/>
      <c r="BVD164"/>
      <c r="BVE164"/>
      <c r="BVF164"/>
      <c r="BVG164"/>
      <c r="BVH164"/>
      <c r="BVI164"/>
      <c r="BVJ164"/>
      <c r="BVK164"/>
      <c r="BVL164"/>
      <c r="BVM164"/>
      <c r="BVN164"/>
      <c r="BVO164"/>
      <c r="BVP164"/>
      <c r="BVQ164"/>
      <c r="BVR164"/>
      <c r="BVS164"/>
      <c r="BVT164"/>
      <c r="BVU164"/>
      <c r="BVV164"/>
      <c r="BVW164"/>
      <c r="BVX164"/>
      <c r="BVY164"/>
      <c r="BVZ164"/>
      <c r="BWA164"/>
      <c r="BWB164"/>
      <c r="BWC164"/>
      <c r="BWD164"/>
      <c r="BWE164"/>
      <c r="BWF164"/>
      <c r="BWG164"/>
      <c r="BWH164"/>
      <c r="BWI164"/>
      <c r="BWJ164"/>
      <c r="BWK164"/>
      <c r="BWL164"/>
      <c r="BWM164"/>
      <c r="BWN164"/>
      <c r="BWO164"/>
      <c r="BWP164"/>
      <c r="BWQ164"/>
      <c r="BWR164"/>
      <c r="BWS164"/>
      <c r="BWT164"/>
      <c r="BWU164"/>
      <c r="BWV164"/>
      <c r="BWW164"/>
      <c r="BWX164"/>
      <c r="BWY164"/>
      <c r="BWZ164"/>
      <c r="BXA164"/>
      <c r="BXB164"/>
      <c r="BXC164"/>
      <c r="BXD164"/>
      <c r="BXE164"/>
    </row>
    <row r="165" spans="1:1981" s="4" customFormat="1" ht="17.25" x14ac:dyDescent="0.25">
      <c r="A165"/>
      <c r="B165" s="192" t="s">
        <v>328</v>
      </c>
      <c r="C165" s="192"/>
      <c r="D165" s="2"/>
      <c r="E165" s="3"/>
      <c r="F165" s="1"/>
      <c r="G165" s="3"/>
      <c r="H165" s="3"/>
      <c r="I165" s="3"/>
      <c r="J165" s="3"/>
      <c r="L165" s="43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  <c r="AMK165"/>
      <c r="AML165"/>
      <c r="AMM165"/>
      <c r="AMN165"/>
      <c r="AMO165"/>
      <c r="AMP165"/>
      <c r="AMQ165"/>
      <c r="AMR165"/>
      <c r="AMS165"/>
      <c r="AMT165"/>
      <c r="AMU165"/>
      <c r="AMV165"/>
      <c r="AMW165"/>
      <c r="AMX165"/>
      <c r="AMY165"/>
      <c r="AMZ165"/>
      <c r="ANA165"/>
      <c r="ANB165"/>
      <c r="ANC165"/>
      <c r="AND165"/>
      <c r="ANE165"/>
      <c r="ANF165"/>
      <c r="ANG165"/>
      <c r="ANH165"/>
      <c r="ANI165"/>
      <c r="ANJ165"/>
      <c r="ANK165"/>
      <c r="ANL165"/>
      <c r="ANM165"/>
      <c r="ANN165"/>
      <c r="ANO165"/>
      <c r="ANP165"/>
      <c r="ANQ165"/>
      <c r="ANR165"/>
      <c r="ANS165"/>
      <c r="ANT165"/>
      <c r="ANU165"/>
      <c r="ANV165"/>
      <c r="ANW165"/>
      <c r="ANX165"/>
      <c r="ANY165"/>
      <c r="ANZ165"/>
      <c r="AOA165"/>
      <c r="AOB165"/>
      <c r="AOC165"/>
      <c r="AOD165"/>
      <c r="AOE165"/>
      <c r="AOF165"/>
      <c r="AOG165"/>
      <c r="AOH165"/>
      <c r="AOI165"/>
      <c r="AOJ165"/>
      <c r="AOK165"/>
      <c r="AOL165"/>
      <c r="AOM165"/>
      <c r="AON165"/>
      <c r="AOO165"/>
      <c r="AOP165"/>
      <c r="AOQ165"/>
      <c r="AOR165"/>
      <c r="AOS165"/>
      <c r="AOT165"/>
      <c r="AOU165"/>
      <c r="AOV165"/>
      <c r="AOW165"/>
      <c r="AOX165"/>
      <c r="AOY165"/>
      <c r="AOZ165"/>
      <c r="APA165"/>
      <c r="APB165"/>
      <c r="APC165"/>
      <c r="APD165"/>
      <c r="APE165"/>
      <c r="APF165"/>
      <c r="APG165"/>
      <c r="APH165"/>
      <c r="API165"/>
      <c r="APJ165"/>
      <c r="APK165"/>
      <c r="APL165"/>
      <c r="APM165"/>
      <c r="APN165"/>
      <c r="APO165"/>
      <c r="APP165"/>
      <c r="APQ165"/>
      <c r="APR165"/>
      <c r="APS165"/>
      <c r="APT165"/>
      <c r="APU165"/>
      <c r="APV165"/>
      <c r="APW165"/>
      <c r="APX165"/>
      <c r="APY165"/>
      <c r="APZ165"/>
      <c r="AQA165"/>
      <c r="AQB165"/>
      <c r="AQC165"/>
      <c r="AQD165"/>
      <c r="AQE165"/>
      <c r="AQF165"/>
      <c r="AQG165"/>
      <c r="AQH165"/>
      <c r="AQI165"/>
      <c r="AQJ165"/>
      <c r="AQK165"/>
      <c r="AQL165"/>
      <c r="AQM165"/>
      <c r="AQN165"/>
      <c r="AQO165"/>
      <c r="AQP165"/>
      <c r="AQQ165"/>
      <c r="AQR165"/>
      <c r="AQS165"/>
      <c r="AQT165"/>
      <c r="AQU165"/>
      <c r="AQV165"/>
      <c r="AQW165"/>
      <c r="AQX165"/>
      <c r="AQY165"/>
      <c r="AQZ165"/>
      <c r="ARA165"/>
      <c r="ARB165"/>
      <c r="ARC165"/>
      <c r="ARD165"/>
      <c r="ARE165"/>
      <c r="ARF165"/>
      <c r="ARG165"/>
      <c r="ARH165"/>
      <c r="ARI165"/>
      <c r="ARJ165"/>
      <c r="ARK165"/>
      <c r="ARL165"/>
      <c r="ARM165"/>
      <c r="ARN165"/>
      <c r="ARO165"/>
      <c r="ARP165"/>
      <c r="ARQ165"/>
      <c r="ARR165"/>
      <c r="ARS165"/>
      <c r="ART165"/>
      <c r="ARU165"/>
      <c r="ARV165"/>
      <c r="ARW165"/>
      <c r="ARX165"/>
      <c r="ARY165"/>
      <c r="ARZ165"/>
      <c r="ASA165"/>
      <c r="ASB165"/>
      <c r="ASC165"/>
      <c r="ASD165"/>
      <c r="ASE165"/>
      <c r="ASF165"/>
      <c r="ASG165"/>
      <c r="ASH165"/>
      <c r="ASI165"/>
      <c r="ASJ165"/>
      <c r="ASK165"/>
      <c r="ASL165"/>
      <c r="ASM165"/>
      <c r="ASN165"/>
      <c r="ASO165"/>
      <c r="ASP165"/>
      <c r="ASQ165"/>
      <c r="ASR165"/>
      <c r="ASS165"/>
      <c r="AST165"/>
      <c r="ASU165"/>
      <c r="ASV165"/>
      <c r="ASW165"/>
      <c r="ASX165"/>
      <c r="ASY165"/>
      <c r="ASZ165"/>
      <c r="ATA165"/>
      <c r="ATB165"/>
      <c r="ATC165"/>
      <c r="ATD165"/>
      <c r="ATE165"/>
      <c r="ATF165"/>
      <c r="ATG165"/>
      <c r="ATH165"/>
      <c r="ATI165"/>
      <c r="ATJ165"/>
      <c r="ATK165"/>
      <c r="ATL165"/>
      <c r="ATM165"/>
      <c r="ATN165"/>
      <c r="ATO165"/>
      <c r="ATP165"/>
      <c r="ATQ165"/>
      <c r="ATR165"/>
      <c r="ATS165"/>
      <c r="ATT165"/>
      <c r="ATU165"/>
      <c r="ATV165"/>
      <c r="ATW165"/>
      <c r="ATX165"/>
      <c r="ATY165"/>
      <c r="ATZ165"/>
      <c r="AUA165"/>
      <c r="AUB165"/>
      <c r="AUC165"/>
      <c r="AUD165"/>
      <c r="AUE165"/>
      <c r="AUF165"/>
      <c r="AUG165"/>
      <c r="AUH165"/>
      <c r="AUI165"/>
      <c r="AUJ165"/>
      <c r="AUK165"/>
      <c r="AUL165"/>
      <c r="AUM165"/>
      <c r="AUN165"/>
      <c r="AUO165"/>
      <c r="AUP165"/>
      <c r="AUQ165"/>
      <c r="AUR165"/>
      <c r="AUS165"/>
      <c r="AUT165"/>
      <c r="AUU165"/>
      <c r="AUV165"/>
      <c r="AUW165"/>
      <c r="AUX165"/>
      <c r="AUY165"/>
      <c r="AUZ165"/>
      <c r="AVA165"/>
      <c r="AVB165"/>
      <c r="AVC165"/>
      <c r="AVD165"/>
      <c r="AVE165"/>
      <c r="AVF165"/>
      <c r="AVG165"/>
      <c r="AVH165"/>
      <c r="AVI165"/>
      <c r="AVJ165"/>
      <c r="AVK165"/>
      <c r="AVL165"/>
      <c r="AVM165"/>
      <c r="AVN165"/>
      <c r="AVO165"/>
      <c r="AVP165"/>
      <c r="AVQ165"/>
      <c r="AVR165"/>
      <c r="AVS165"/>
      <c r="AVT165"/>
      <c r="AVU165"/>
      <c r="AVV165"/>
      <c r="AVW165"/>
      <c r="AVX165"/>
      <c r="AVY165"/>
      <c r="AVZ165"/>
      <c r="AWA165"/>
      <c r="AWB165"/>
      <c r="AWC165"/>
      <c r="AWD165"/>
      <c r="AWE165"/>
      <c r="AWF165"/>
      <c r="AWG165"/>
      <c r="AWH165"/>
      <c r="AWI165"/>
      <c r="AWJ165"/>
      <c r="AWK165"/>
      <c r="AWL165"/>
      <c r="AWM165"/>
      <c r="AWN165"/>
      <c r="AWO165"/>
      <c r="AWP165"/>
      <c r="AWQ165"/>
      <c r="AWR165"/>
      <c r="AWS165"/>
      <c r="AWT165"/>
      <c r="AWU165"/>
      <c r="AWV165"/>
      <c r="AWW165"/>
      <c r="AWX165"/>
      <c r="AWY165"/>
      <c r="AWZ165"/>
      <c r="AXA165"/>
      <c r="AXB165"/>
      <c r="AXC165"/>
      <c r="AXD165"/>
      <c r="AXE165"/>
      <c r="AXF165"/>
      <c r="AXG165"/>
      <c r="AXH165"/>
      <c r="AXI165"/>
      <c r="AXJ165"/>
      <c r="AXK165"/>
      <c r="AXL165"/>
      <c r="AXM165"/>
      <c r="AXN165"/>
      <c r="AXO165"/>
      <c r="AXP165"/>
      <c r="AXQ165"/>
      <c r="AXR165"/>
      <c r="AXS165"/>
      <c r="AXT165"/>
      <c r="AXU165"/>
      <c r="AXV165"/>
      <c r="AXW165"/>
      <c r="AXX165"/>
      <c r="AXY165"/>
      <c r="AXZ165"/>
      <c r="AYA165"/>
      <c r="AYB165"/>
      <c r="AYC165"/>
      <c r="AYD165"/>
      <c r="AYE165"/>
      <c r="AYF165"/>
      <c r="AYG165"/>
      <c r="AYH165"/>
      <c r="AYI165"/>
      <c r="AYJ165"/>
      <c r="AYK165"/>
      <c r="AYL165"/>
      <c r="AYM165"/>
      <c r="AYN165"/>
      <c r="AYO165"/>
      <c r="AYP165"/>
      <c r="AYQ165"/>
      <c r="AYR165"/>
      <c r="AYS165"/>
      <c r="AYT165"/>
      <c r="AYU165"/>
      <c r="AYV165"/>
      <c r="AYW165"/>
      <c r="AYX165"/>
      <c r="AYY165"/>
      <c r="AYZ165"/>
      <c r="AZA165"/>
      <c r="AZB165"/>
      <c r="AZC165"/>
      <c r="AZD165"/>
      <c r="AZE165"/>
      <c r="AZF165"/>
      <c r="AZG165"/>
      <c r="AZH165"/>
      <c r="AZI165"/>
      <c r="AZJ165"/>
      <c r="AZK165"/>
      <c r="AZL165"/>
      <c r="AZM165"/>
      <c r="AZN165"/>
      <c r="AZO165"/>
      <c r="AZP165"/>
      <c r="AZQ165"/>
      <c r="AZR165"/>
      <c r="AZS165"/>
      <c r="AZT165"/>
      <c r="AZU165"/>
      <c r="AZV165"/>
      <c r="AZW165"/>
      <c r="AZX165"/>
      <c r="AZY165"/>
      <c r="AZZ165"/>
      <c r="BAA165"/>
      <c r="BAB165"/>
      <c r="BAC165"/>
      <c r="BAD165"/>
      <c r="BAE165"/>
      <c r="BAF165"/>
      <c r="BAG165"/>
      <c r="BAH165"/>
      <c r="BAI165"/>
      <c r="BAJ165"/>
      <c r="BAK165"/>
      <c r="BAL165"/>
      <c r="BAM165"/>
      <c r="BAN165"/>
      <c r="BAO165"/>
      <c r="BAP165"/>
      <c r="BAQ165"/>
      <c r="BAR165"/>
      <c r="BAS165"/>
      <c r="BAT165"/>
      <c r="BAU165"/>
      <c r="BAV165"/>
      <c r="BAW165"/>
      <c r="BAX165"/>
      <c r="BAY165"/>
      <c r="BAZ165"/>
      <c r="BBA165"/>
      <c r="BBB165"/>
      <c r="BBC165"/>
      <c r="BBD165"/>
      <c r="BBE165"/>
      <c r="BBF165"/>
      <c r="BBG165"/>
      <c r="BBH165"/>
      <c r="BBI165"/>
      <c r="BBJ165"/>
      <c r="BBK165"/>
      <c r="BBL165"/>
      <c r="BBM165"/>
      <c r="BBN165"/>
      <c r="BBO165"/>
      <c r="BBP165"/>
      <c r="BBQ165"/>
      <c r="BBR165"/>
      <c r="BBS165"/>
      <c r="BBT165"/>
      <c r="BBU165"/>
      <c r="BBV165"/>
      <c r="BBW165"/>
      <c r="BBX165"/>
      <c r="BBY165"/>
      <c r="BBZ165"/>
      <c r="BCA165"/>
      <c r="BCB165"/>
      <c r="BCC165"/>
      <c r="BCD165"/>
      <c r="BCE165"/>
      <c r="BCF165"/>
      <c r="BCG165"/>
      <c r="BCH165"/>
      <c r="BCI165"/>
      <c r="BCJ165"/>
      <c r="BCK165"/>
      <c r="BCL165"/>
      <c r="BCM165"/>
      <c r="BCN165"/>
      <c r="BCO165"/>
      <c r="BCP165"/>
      <c r="BCQ165"/>
      <c r="BCR165"/>
      <c r="BCS165"/>
      <c r="BCT165"/>
      <c r="BCU165"/>
      <c r="BCV165"/>
      <c r="BCW165"/>
      <c r="BCX165"/>
      <c r="BCY165"/>
      <c r="BCZ165"/>
      <c r="BDA165"/>
      <c r="BDB165"/>
      <c r="BDC165"/>
      <c r="BDD165"/>
      <c r="BDE165"/>
      <c r="BDF165"/>
      <c r="BDG165"/>
      <c r="BDH165"/>
      <c r="BDI165"/>
      <c r="BDJ165"/>
      <c r="BDK165"/>
      <c r="BDL165"/>
      <c r="BDM165"/>
      <c r="BDN165"/>
      <c r="BDO165"/>
      <c r="BDP165"/>
      <c r="BDQ165"/>
      <c r="BDR165"/>
      <c r="BDS165"/>
      <c r="BDT165"/>
      <c r="BDU165"/>
      <c r="BDV165"/>
      <c r="BDW165"/>
      <c r="BDX165"/>
      <c r="BDY165"/>
      <c r="BDZ165"/>
      <c r="BEA165"/>
      <c r="BEB165"/>
      <c r="BEC165"/>
      <c r="BED165"/>
      <c r="BEE165"/>
      <c r="BEF165"/>
      <c r="BEG165"/>
      <c r="BEH165"/>
      <c r="BEI165"/>
      <c r="BEJ165"/>
      <c r="BEK165"/>
      <c r="BEL165"/>
      <c r="BEM165"/>
      <c r="BEN165"/>
      <c r="BEO165"/>
      <c r="BEP165"/>
      <c r="BEQ165"/>
      <c r="BER165"/>
      <c r="BES165"/>
      <c r="BET165"/>
      <c r="BEU165"/>
      <c r="BEV165"/>
      <c r="BEW165"/>
      <c r="BEX165"/>
      <c r="BEY165"/>
      <c r="BEZ165"/>
      <c r="BFA165"/>
      <c r="BFB165"/>
      <c r="BFC165"/>
      <c r="BFD165"/>
      <c r="BFE165"/>
      <c r="BFF165"/>
      <c r="BFG165"/>
      <c r="BFH165"/>
      <c r="BFI165"/>
      <c r="BFJ165"/>
      <c r="BFK165"/>
      <c r="BFL165"/>
      <c r="BFM165"/>
      <c r="BFN165"/>
      <c r="BFO165"/>
      <c r="BFP165"/>
      <c r="BFQ165"/>
      <c r="BFR165"/>
      <c r="BFS165"/>
      <c r="BFT165"/>
      <c r="BFU165"/>
      <c r="BFV165"/>
      <c r="BFW165"/>
      <c r="BFX165"/>
      <c r="BFY165"/>
      <c r="BFZ165"/>
      <c r="BGA165"/>
      <c r="BGB165"/>
      <c r="BGC165"/>
      <c r="BGD165"/>
      <c r="BGE165"/>
      <c r="BGF165"/>
      <c r="BGG165"/>
      <c r="BGH165"/>
      <c r="BGI165"/>
      <c r="BGJ165"/>
      <c r="BGK165"/>
      <c r="BGL165"/>
      <c r="BGM165"/>
      <c r="BGN165"/>
      <c r="BGO165"/>
      <c r="BGP165"/>
      <c r="BGQ165"/>
      <c r="BGR165"/>
      <c r="BGS165"/>
      <c r="BGT165"/>
      <c r="BGU165"/>
      <c r="BGV165"/>
      <c r="BGW165"/>
      <c r="BGX165"/>
      <c r="BGY165"/>
      <c r="BGZ165"/>
      <c r="BHA165"/>
      <c r="BHB165"/>
      <c r="BHC165"/>
      <c r="BHD165"/>
      <c r="BHE165"/>
      <c r="BHF165"/>
      <c r="BHG165"/>
      <c r="BHH165"/>
      <c r="BHI165"/>
      <c r="BHJ165"/>
      <c r="BHK165"/>
      <c r="BHL165"/>
      <c r="BHM165"/>
      <c r="BHN165"/>
      <c r="BHO165"/>
      <c r="BHP165"/>
      <c r="BHQ165"/>
      <c r="BHR165"/>
      <c r="BHS165"/>
      <c r="BHT165"/>
      <c r="BHU165"/>
      <c r="BHV165"/>
      <c r="BHW165"/>
      <c r="BHX165"/>
      <c r="BHY165"/>
      <c r="BHZ165"/>
      <c r="BIA165"/>
      <c r="BIB165"/>
      <c r="BIC165"/>
      <c r="BID165"/>
      <c r="BIE165"/>
      <c r="BIF165"/>
      <c r="BIG165"/>
      <c r="BIH165"/>
      <c r="BII165"/>
      <c r="BIJ165"/>
      <c r="BIK165"/>
      <c r="BIL165"/>
      <c r="BIM165"/>
      <c r="BIN165"/>
      <c r="BIO165"/>
      <c r="BIP165"/>
      <c r="BIQ165"/>
      <c r="BIR165"/>
      <c r="BIS165"/>
      <c r="BIT165"/>
      <c r="BIU165"/>
      <c r="BIV165"/>
      <c r="BIW165"/>
      <c r="BIX165"/>
      <c r="BIY165"/>
      <c r="BIZ165"/>
      <c r="BJA165"/>
      <c r="BJB165"/>
      <c r="BJC165"/>
      <c r="BJD165"/>
      <c r="BJE165"/>
      <c r="BJF165"/>
      <c r="BJG165"/>
      <c r="BJH165"/>
      <c r="BJI165"/>
      <c r="BJJ165"/>
      <c r="BJK165"/>
      <c r="BJL165"/>
      <c r="BJM165"/>
      <c r="BJN165"/>
      <c r="BJO165"/>
      <c r="BJP165"/>
      <c r="BJQ165"/>
      <c r="BJR165"/>
      <c r="BJS165"/>
      <c r="BJT165"/>
      <c r="BJU165"/>
      <c r="BJV165"/>
      <c r="BJW165"/>
      <c r="BJX165"/>
      <c r="BJY165"/>
      <c r="BJZ165"/>
      <c r="BKA165"/>
      <c r="BKB165"/>
      <c r="BKC165"/>
      <c r="BKD165"/>
      <c r="BKE165"/>
      <c r="BKF165"/>
      <c r="BKG165"/>
      <c r="BKH165"/>
      <c r="BKI165"/>
      <c r="BKJ165"/>
      <c r="BKK165"/>
      <c r="BKL165"/>
      <c r="BKM165"/>
      <c r="BKN165"/>
      <c r="BKO165"/>
      <c r="BKP165"/>
      <c r="BKQ165"/>
      <c r="BKR165"/>
      <c r="BKS165"/>
      <c r="BKT165"/>
      <c r="BKU165"/>
      <c r="BKV165"/>
      <c r="BKW165"/>
      <c r="BKX165"/>
      <c r="BKY165"/>
      <c r="BKZ165"/>
      <c r="BLA165"/>
      <c r="BLB165"/>
      <c r="BLC165"/>
      <c r="BLD165"/>
      <c r="BLE165"/>
      <c r="BLF165"/>
      <c r="BLG165"/>
      <c r="BLH165"/>
      <c r="BLI165"/>
      <c r="BLJ165"/>
      <c r="BLK165"/>
      <c r="BLL165"/>
      <c r="BLM165"/>
      <c r="BLN165"/>
      <c r="BLO165"/>
      <c r="BLP165"/>
      <c r="BLQ165"/>
      <c r="BLR165"/>
      <c r="BLS165"/>
      <c r="BLT165"/>
      <c r="BLU165"/>
      <c r="BLV165"/>
      <c r="BLW165"/>
      <c r="BLX165"/>
      <c r="BLY165"/>
      <c r="BLZ165"/>
      <c r="BMA165"/>
      <c r="BMB165"/>
      <c r="BMC165"/>
      <c r="BMD165"/>
      <c r="BME165"/>
      <c r="BMF165"/>
      <c r="BMG165"/>
      <c r="BMH165"/>
      <c r="BMI165"/>
      <c r="BMJ165"/>
      <c r="BMK165"/>
      <c r="BML165"/>
      <c r="BMM165"/>
      <c r="BMN165"/>
      <c r="BMO165"/>
      <c r="BMP165"/>
      <c r="BMQ165"/>
      <c r="BMR165"/>
      <c r="BMS165"/>
      <c r="BMT165"/>
      <c r="BMU165"/>
      <c r="BMV165"/>
      <c r="BMW165"/>
      <c r="BMX165"/>
      <c r="BMY165"/>
      <c r="BMZ165"/>
      <c r="BNA165"/>
      <c r="BNB165"/>
      <c r="BNC165"/>
      <c r="BND165"/>
      <c r="BNE165"/>
      <c r="BNF165"/>
      <c r="BNG165"/>
      <c r="BNH165"/>
      <c r="BNI165"/>
      <c r="BNJ165"/>
      <c r="BNK165"/>
      <c r="BNL165"/>
      <c r="BNM165"/>
      <c r="BNN165"/>
      <c r="BNO165"/>
      <c r="BNP165"/>
      <c r="BNQ165"/>
      <c r="BNR165"/>
      <c r="BNS165"/>
      <c r="BNT165"/>
      <c r="BNU165"/>
      <c r="BNV165"/>
      <c r="BNW165"/>
      <c r="BNX165"/>
      <c r="BNY165"/>
      <c r="BNZ165"/>
      <c r="BOA165"/>
      <c r="BOB165"/>
      <c r="BOC165"/>
      <c r="BOD165"/>
      <c r="BOE165"/>
      <c r="BOF165"/>
      <c r="BOG165"/>
      <c r="BOH165"/>
      <c r="BOI165"/>
      <c r="BOJ165"/>
      <c r="BOK165"/>
      <c r="BOL165"/>
      <c r="BOM165"/>
      <c r="BON165"/>
      <c r="BOO165"/>
      <c r="BOP165"/>
      <c r="BOQ165"/>
      <c r="BOR165"/>
      <c r="BOS165"/>
      <c r="BOT165"/>
      <c r="BOU165"/>
      <c r="BOV165"/>
      <c r="BOW165"/>
      <c r="BOX165"/>
      <c r="BOY165"/>
      <c r="BOZ165"/>
      <c r="BPA165"/>
      <c r="BPB165"/>
      <c r="BPC165"/>
      <c r="BPD165"/>
      <c r="BPE165"/>
      <c r="BPF165"/>
      <c r="BPG165"/>
      <c r="BPH165"/>
      <c r="BPI165"/>
      <c r="BPJ165"/>
      <c r="BPK165"/>
      <c r="BPL165"/>
      <c r="BPM165"/>
      <c r="BPN165"/>
      <c r="BPO165"/>
      <c r="BPP165"/>
      <c r="BPQ165"/>
      <c r="BPR165"/>
      <c r="BPS165"/>
      <c r="BPT165"/>
      <c r="BPU165"/>
      <c r="BPV165"/>
      <c r="BPW165"/>
      <c r="BPX165"/>
      <c r="BPY165"/>
      <c r="BPZ165"/>
      <c r="BQA165"/>
      <c r="BQB165"/>
      <c r="BQC165"/>
      <c r="BQD165"/>
      <c r="BQE165"/>
      <c r="BQF165"/>
      <c r="BQG165"/>
      <c r="BQH165"/>
      <c r="BQI165"/>
      <c r="BQJ165"/>
      <c r="BQK165"/>
      <c r="BQL165"/>
      <c r="BQM165"/>
      <c r="BQN165"/>
      <c r="BQO165"/>
      <c r="BQP165"/>
      <c r="BQQ165"/>
      <c r="BQR165"/>
      <c r="BQS165"/>
      <c r="BQT165"/>
      <c r="BQU165"/>
      <c r="BQV165"/>
      <c r="BQW165"/>
      <c r="BQX165"/>
      <c r="BQY165"/>
      <c r="BQZ165"/>
      <c r="BRA165"/>
      <c r="BRB165"/>
      <c r="BRC165"/>
      <c r="BRD165"/>
      <c r="BRE165"/>
      <c r="BRF165"/>
      <c r="BRG165"/>
      <c r="BRH165"/>
      <c r="BRI165"/>
      <c r="BRJ165"/>
      <c r="BRK165"/>
      <c r="BRL165"/>
      <c r="BRM165"/>
      <c r="BRN165"/>
      <c r="BRO165"/>
      <c r="BRP165"/>
      <c r="BRQ165"/>
      <c r="BRR165"/>
      <c r="BRS165"/>
      <c r="BRT165"/>
      <c r="BRU165"/>
      <c r="BRV165"/>
      <c r="BRW165"/>
      <c r="BRX165"/>
      <c r="BRY165"/>
      <c r="BRZ165"/>
      <c r="BSA165"/>
      <c r="BSB165"/>
      <c r="BSC165"/>
      <c r="BSD165"/>
      <c r="BSE165"/>
      <c r="BSF165"/>
      <c r="BSG165"/>
      <c r="BSH165"/>
      <c r="BSI165"/>
      <c r="BSJ165"/>
      <c r="BSK165"/>
      <c r="BSL165"/>
      <c r="BSM165"/>
      <c r="BSN165"/>
      <c r="BSO165"/>
      <c r="BSP165"/>
      <c r="BSQ165"/>
      <c r="BSR165"/>
      <c r="BSS165"/>
      <c r="BST165"/>
      <c r="BSU165"/>
      <c r="BSV165"/>
      <c r="BSW165"/>
      <c r="BSX165"/>
      <c r="BSY165"/>
      <c r="BSZ165"/>
      <c r="BTA165"/>
      <c r="BTB165"/>
      <c r="BTC165"/>
      <c r="BTD165"/>
      <c r="BTE165"/>
      <c r="BTF165"/>
      <c r="BTG165"/>
      <c r="BTH165"/>
      <c r="BTI165"/>
      <c r="BTJ165"/>
      <c r="BTK165"/>
      <c r="BTL165"/>
      <c r="BTM165"/>
      <c r="BTN165"/>
      <c r="BTO165"/>
      <c r="BTP165"/>
      <c r="BTQ165"/>
      <c r="BTR165"/>
      <c r="BTS165"/>
      <c r="BTT165"/>
      <c r="BTU165"/>
      <c r="BTV165"/>
      <c r="BTW165"/>
      <c r="BTX165"/>
      <c r="BTY165"/>
      <c r="BTZ165"/>
      <c r="BUA165"/>
      <c r="BUB165"/>
      <c r="BUC165"/>
      <c r="BUD165"/>
      <c r="BUE165"/>
      <c r="BUF165"/>
      <c r="BUG165"/>
      <c r="BUH165"/>
      <c r="BUI165"/>
      <c r="BUJ165"/>
      <c r="BUK165"/>
      <c r="BUL165"/>
      <c r="BUM165"/>
      <c r="BUN165"/>
      <c r="BUO165"/>
      <c r="BUP165"/>
      <c r="BUQ165"/>
      <c r="BUR165"/>
      <c r="BUS165"/>
      <c r="BUT165"/>
      <c r="BUU165"/>
      <c r="BUV165"/>
      <c r="BUW165"/>
      <c r="BUX165"/>
      <c r="BUY165"/>
      <c r="BUZ165"/>
      <c r="BVA165"/>
      <c r="BVB165"/>
      <c r="BVC165"/>
      <c r="BVD165"/>
      <c r="BVE165"/>
      <c r="BVF165"/>
      <c r="BVG165"/>
      <c r="BVH165"/>
      <c r="BVI165"/>
      <c r="BVJ165"/>
      <c r="BVK165"/>
      <c r="BVL165"/>
      <c r="BVM165"/>
      <c r="BVN165"/>
      <c r="BVO165"/>
      <c r="BVP165"/>
      <c r="BVQ165"/>
      <c r="BVR165"/>
      <c r="BVS165"/>
      <c r="BVT165"/>
      <c r="BVU165"/>
      <c r="BVV165"/>
      <c r="BVW165"/>
      <c r="BVX165"/>
      <c r="BVY165"/>
      <c r="BVZ165"/>
      <c r="BWA165"/>
      <c r="BWB165"/>
      <c r="BWC165"/>
      <c r="BWD165"/>
      <c r="BWE165"/>
      <c r="BWF165"/>
      <c r="BWG165"/>
      <c r="BWH165"/>
      <c r="BWI165"/>
      <c r="BWJ165"/>
      <c r="BWK165"/>
      <c r="BWL165"/>
      <c r="BWM165"/>
      <c r="BWN165"/>
      <c r="BWO165"/>
      <c r="BWP165"/>
      <c r="BWQ165"/>
      <c r="BWR165"/>
      <c r="BWS165"/>
      <c r="BWT165"/>
      <c r="BWU165"/>
      <c r="BWV165"/>
      <c r="BWW165"/>
      <c r="BWX165"/>
      <c r="BWY165"/>
      <c r="BWZ165"/>
      <c r="BXA165"/>
      <c r="BXB165"/>
      <c r="BXC165"/>
      <c r="BXD165"/>
      <c r="BXE165"/>
    </row>
    <row r="166" spans="1:1981" s="4" customFormat="1" x14ac:dyDescent="0.25">
      <c r="A166"/>
      <c r="B166" s="193" t="s">
        <v>329</v>
      </c>
      <c r="C166" s="193"/>
      <c r="D166" s="2"/>
      <c r="E166" s="3"/>
      <c r="F166" s="1"/>
      <c r="G166" s="3"/>
      <c r="H166" s="3"/>
      <c r="I166" s="3"/>
      <c r="J166" s="3"/>
      <c r="L166" s="43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  <c r="AMK166"/>
      <c r="AML166"/>
      <c r="AMM166"/>
      <c r="AMN166"/>
      <c r="AMO166"/>
      <c r="AMP166"/>
      <c r="AMQ166"/>
      <c r="AMR166"/>
      <c r="AMS166"/>
      <c r="AMT166"/>
      <c r="AMU166"/>
      <c r="AMV166"/>
      <c r="AMW166"/>
      <c r="AMX166"/>
      <c r="AMY166"/>
      <c r="AMZ166"/>
      <c r="ANA166"/>
      <c r="ANB166"/>
      <c r="ANC166"/>
      <c r="AND166"/>
      <c r="ANE166"/>
      <c r="ANF166"/>
      <c r="ANG166"/>
      <c r="ANH166"/>
      <c r="ANI166"/>
      <c r="ANJ166"/>
      <c r="ANK166"/>
      <c r="ANL166"/>
      <c r="ANM166"/>
      <c r="ANN166"/>
      <c r="ANO166"/>
      <c r="ANP166"/>
      <c r="ANQ166"/>
      <c r="ANR166"/>
      <c r="ANS166"/>
      <c r="ANT166"/>
      <c r="ANU166"/>
      <c r="ANV166"/>
      <c r="ANW166"/>
      <c r="ANX166"/>
      <c r="ANY166"/>
      <c r="ANZ166"/>
      <c r="AOA166"/>
      <c r="AOB166"/>
      <c r="AOC166"/>
      <c r="AOD166"/>
      <c r="AOE166"/>
      <c r="AOF166"/>
      <c r="AOG166"/>
      <c r="AOH166"/>
      <c r="AOI166"/>
      <c r="AOJ166"/>
      <c r="AOK166"/>
      <c r="AOL166"/>
      <c r="AOM166"/>
      <c r="AON166"/>
      <c r="AOO166"/>
      <c r="AOP166"/>
      <c r="AOQ166"/>
      <c r="AOR166"/>
      <c r="AOS166"/>
      <c r="AOT166"/>
      <c r="AOU166"/>
      <c r="AOV166"/>
      <c r="AOW166"/>
      <c r="AOX166"/>
      <c r="AOY166"/>
      <c r="AOZ166"/>
      <c r="APA166"/>
      <c r="APB166"/>
      <c r="APC166"/>
      <c r="APD166"/>
      <c r="APE166"/>
      <c r="APF166"/>
      <c r="APG166"/>
      <c r="APH166"/>
      <c r="API166"/>
      <c r="APJ166"/>
      <c r="APK166"/>
      <c r="APL166"/>
      <c r="APM166"/>
      <c r="APN166"/>
      <c r="APO166"/>
      <c r="APP166"/>
      <c r="APQ166"/>
      <c r="APR166"/>
      <c r="APS166"/>
      <c r="APT166"/>
      <c r="APU166"/>
      <c r="APV166"/>
      <c r="APW166"/>
      <c r="APX166"/>
      <c r="APY166"/>
      <c r="APZ166"/>
      <c r="AQA166"/>
      <c r="AQB166"/>
      <c r="AQC166"/>
      <c r="AQD166"/>
      <c r="AQE166"/>
      <c r="AQF166"/>
      <c r="AQG166"/>
      <c r="AQH166"/>
      <c r="AQI166"/>
      <c r="AQJ166"/>
      <c r="AQK166"/>
      <c r="AQL166"/>
      <c r="AQM166"/>
      <c r="AQN166"/>
      <c r="AQO166"/>
      <c r="AQP166"/>
      <c r="AQQ166"/>
      <c r="AQR166"/>
      <c r="AQS166"/>
      <c r="AQT166"/>
      <c r="AQU166"/>
      <c r="AQV166"/>
      <c r="AQW166"/>
      <c r="AQX166"/>
      <c r="AQY166"/>
      <c r="AQZ166"/>
      <c r="ARA166"/>
      <c r="ARB166"/>
      <c r="ARC166"/>
      <c r="ARD166"/>
      <c r="ARE166"/>
      <c r="ARF166"/>
      <c r="ARG166"/>
      <c r="ARH166"/>
      <c r="ARI166"/>
      <c r="ARJ166"/>
      <c r="ARK166"/>
      <c r="ARL166"/>
      <c r="ARM166"/>
      <c r="ARN166"/>
      <c r="ARO166"/>
      <c r="ARP166"/>
      <c r="ARQ166"/>
      <c r="ARR166"/>
      <c r="ARS166"/>
      <c r="ART166"/>
      <c r="ARU166"/>
      <c r="ARV166"/>
      <c r="ARW166"/>
      <c r="ARX166"/>
      <c r="ARY166"/>
      <c r="ARZ166"/>
      <c r="ASA166"/>
      <c r="ASB166"/>
      <c r="ASC166"/>
      <c r="ASD166"/>
      <c r="ASE166"/>
      <c r="ASF166"/>
      <c r="ASG166"/>
      <c r="ASH166"/>
      <c r="ASI166"/>
      <c r="ASJ166"/>
      <c r="ASK166"/>
      <c r="ASL166"/>
      <c r="ASM166"/>
      <c r="ASN166"/>
      <c r="ASO166"/>
      <c r="ASP166"/>
      <c r="ASQ166"/>
      <c r="ASR166"/>
      <c r="ASS166"/>
      <c r="AST166"/>
      <c r="ASU166"/>
      <c r="ASV166"/>
      <c r="ASW166"/>
      <c r="ASX166"/>
      <c r="ASY166"/>
      <c r="ASZ166"/>
      <c r="ATA166"/>
      <c r="ATB166"/>
      <c r="ATC166"/>
      <c r="ATD166"/>
      <c r="ATE166"/>
      <c r="ATF166"/>
      <c r="ATG166"/>
      <c r="ATH166"/>
      <c r="ATI166"/>
      <c r="ATJ166"/>
      <c r="ATK166"/>
      <c r="ATL166"/>
      <c r="ATM166"/>
      <c r="ATN166"/>
      <c r="ATO166"/>
      <c r="ATP166"/>
      <c r="ATQ166"/>
      <c r="ATR166"/>
      <c r="ATS166"/>
      <c r="ATT166"/>
      <c r="ATU166"/>
      <c r="ATV166"/>
      <c r="ATW166"/>
      <c r="ATX166"/>
      <c r="ATY166"/>
      <c r="ATZ166"/>
      <c r="AUA166"/>
      <c r="AUB166"/>
      <c r="AUC166"/>
      <c r="AUD166"/>
      <c r="AUE166"/>
      <c r="AUF166"/>
      <c r="AUG166"/>
      <c r="AUH166"/>
      <c r="AUI166"/>
      <c r="AUJ166"/>
      <c r="AUK166"/>
      <c r="AUL166"/>
      <c r="AUM166"/>
      <c r="AUN166"/>
      <c r="AUO166"/>
      <c r="AUP166"/>
      <c r="AUQ166"/>
      <c r="AUR166"/>
      <c r="AUS166"/>
      <c r="AUT166"/>
      <c r="AUU166"/>
      <c r="AUV166"/>
      <c r="AUW166"/>
      <c r="AUX166"/>
      <c r="AUY166"/>
      <c r="AUZ166"/>
      <c r="AVA166"/>
      <c r="AVB166"/>
      <c r="AVC166"/>
      <c r="AVD166"/>
      <c r="AVE166"/>
      <c r="AVF166"/>
      <c r="AVG166"/>
      <c r="AVH166"/>
      <c r="AVI166"/>
      <c r="AVJ166"/>
      <c r="AVK166"/>
      <c r="AVL166"/>
      <c r="AVM166"/>
      <c r="AVN166"/>
      <c r="AVO166"/>
      <c r="AVP166"/>
      <c r="AVQ166"/>
      <c r="AVR166"/>
      <c r="AVS166"/>
      <c r="AVT166"/>
      <c r="AVU166"/>
      <c r="AVV166"/>
      <c r="AVW166"/>
      <c r="AVX166"/>
      <c r="AVY166"/>
      <c r="AVZ166"/>
      <c r="AWA166"/>
      <c r="AWB166"/>
      <c r="AWC166"/>
      <c r="AWD166"/>
      <c r="AWE166"/>
      <c r="AWF166"/>
      <c r="AWG166"/>
      <c r="AWH166"/>
      <c r="AWI166"/>
      <c r="AWJ166"/>
      <c r="AWK166"/>
      <c r="AWL166"/>
      <c r="AWM166"/>
      <c r="AWN166"/>
      <c r="AWO166"/>
      <c r="AWP166"/>
      <c r="AWQ166"/>
      <c r="AWR166"/>
      <c r="AWS166"/>
      <c r="AWT166"/>
      <c r="AWU166"/>
      <c r="AWV166"/>
      <c r="AWW166"/>
      <c r="AWX166"/>
      <c r="AWY166"/>
      <c r="AWZ166"/>
      <c r="AXA166"/>
      <c r="AXB166"/>
      <c r="AXC166"/>
      <c r="AXD166"/>
      <c r="AXE166"/>
      <c r="AXF166"/>
      <c r="AXG166"/>
      <c r="AXH166"/>
      <c r="AXI166"/>
      <c r="AXJ166"/>
      <c r="AXK166"/>
      <c r="AXL166"/>
      <c r="AXM166"/>
      <c r="AXN166"/>
      <c r="AXO166"/>
      <c r="AXP166"/>
      <c r="AXQ166"/>
      <c r="AXR166"/>
      <c r="AXS166"/>
      <c r="AXT166"/>
      <c r="AXU166"/>
      <c r="AXV166"/>
      <c r="AXW166"/>
      <c r="AXX166"/>
      <c r="AXY166"/>
      <c r="AXZ166"/>
      <c r="AYA166"/>
      <c r="AYB166"/>
      <c r="AYC166"/>
      <c r="AYD166"/>
      <c r="AYE166"/>
      <c r="AYF166"/>
      <c r="AYG166"/>
      <c r="AYH166"/>
      <c r="AYI166"/>
      <c r="AYJ166"/>
      <c r="AYK166"/>
      <c r="AYL166"/>
      <c r="AYM166"/>
      <c r="AYN166"/>
      <c r="AYO166"/>
      <c r="AYP166"/>
      <c r="AYQ166"/>
      <c r="AYR166"/>
      <c r="AYS166"/>
      <c r="AYT166"/>
      <c r="AYU166"/>
      <c r="AYV166"/>
      <c r="AYW166"/>
      <c r="AYX166"/>
      <c r="AYY166"/>
      <c r="AYZ166"/>
      <c r="AZA166"/>
      <c r="AZB166"/>
      <c r="AZC166"/>
      <c r="AZD166"/>
      <c r="AZE166"/>
      <c r="AZF166"/>
      <c r="AZG166"/>
      <c r="AZH166"/>
      <c r="AZI166"/>
      <c r="AZJ166"/>
      <c r="AZK166"/>
      <c r="AZL166"/>
      <c r="AZM166"/>
      <c r="AZN166"/>
      <c r="AZO166"/>
      <c r="AZP166"/>
      <c r="AZQ166"/>
      <c r="AZR166"/>
      <c r="AZS166"/>
      <c r="AZT166"/>
      <c r="AZU166"/>
      <c r="AZV166"/>
      <c r="AZW166"/>
      <c r="AZX166"/>
      <c r="AZY166"/>
      <c r="AZZ166"/>
      <c r="BAA166"/>
      <c r="BAB166"/>
      <c r="BAC166"/>
      <c r="BAD166"/>
      <c r="BAE166"/>
      <c r="BAF166"/>
      <c r="BAG166"/>
      <c r="BAH166"/>
      <c r="BAI166"/>
      <c r="BAJ166"/>
      <c r="BAK166"/>
      <c r="BAL166"/>
      <c r="BAM166"/>
      <c r="BAN166"/>
      <c r="BAO166"/>
      <c r="BAP166"/>
      <c r="BAQ166"/>
      <c r="BAR166"/>
      <c r="BAS166"/>
      <c r="BAT166"/>
      <c r="BAU166"/>
      <c r="BAV166"/>
      <c r="BAW166"/>
      <c r="BAX166"/>
      <c r="BAY166"/>
      <c r="BAZ166"/>
      <c r="BBA166"/>
      <c r="BBB166"/>
      <c r="BBC166"/>
      <c r="BBD166"/>
      <c r="BBE166"/>
      <c r="BBF166"/>
      <c r="BBG166"/>
      <c r="BBH166"/>
      <c r="BBI166"/>
      <c r="BBJ166"/>
      <c r="BBK166"/>
      <c r="BBL166"/>
      <c r="BBM166"/>
      <c r="BBN166"/>
      <c r="BBO166"/>
      <c r="BBP166"/>
      <c r="BBQ166"/>
      <c r="BBR166"/>
      <c r="BBS166"/>
      <c r="BBT166"/>
      <c r="BBU166"/>
      <c r="BBV166"/>
      <c r="BBW166"/>
      <c r="BBX166"/>
      <c r="BBY166"/>
      <c r="BBZ166"/>
      <c r="BCA166"/>
      <c r="BCB166"/>
      <c r="BCC166"/>
      <c r="BCD166"/>
      <c r="BCE166"/>
      <c r="BCF166"/>
      <c r="BCG166"/>
      <c r="BCH166"/>
      <c r="BCI166"/>
      <c r="BCJ166"/>
      <c r="BCK166"/>
      <c r="BCL166"/>
      <c r="BCM166"/>
      <c r="BCN166"/>
      <c r="BCO166"/>
      <c r="BCP166"/>
      <c r="BCQ166"/>
      <c r="BCR166"/>
      <c r="BCS166"/>
      <c r="BCT166"/>
      <c r="BCU166"/>
      <c r="BCV166"/>
      <c r="BCW166"/>
      <c r="BCX166"/>
      <c r="BCY166"/>
      <c r="BCZ166"/>
      <c r="BDA166"/>
      <c r="BDB166"/>
      <c r="BDC166"/>
      <c r="BDD166"/>
      <c r="BDE166"/>
      <c r="BDF166"/>
      <c r="BDG166"/>
      <c r="BDH166"/>
      <c r="BDI166"/>
      <c r="BDJ166"/>
      <c r="BDK166"/>
      <c r="BDL166"/>
      <c r="BDM166"/>
      <c r="BDN166"/>
      <c r="BDO166"/>
      <c r="BDP166"/>
      <c r="BDQ166"/>
      <c r="BDR166"/>
      <c r="BDS166"/>
      <c r="BDT166"/>
      <c r="BDU166"/>
      <c r="BDV166"/>
      <c r="BDW166"/>
      <c r="BDX166"/>
      <c r="BDY166"/>
      <c r="BDZ166"/>
      <c r="BEA166"/>
      <c r="BEB166"/>
      <c r="BEC166"/>
      <c r="BED166"/>
      <c r="BEE166"/>
      <c r="BEF166"/>
      <c r="BEG166"/>
      <c r="BEH166"/>
      <c r="BEI166"/>
      <c r="BEJ166"/>
      <c r="BEK166"/>
      <c r="BEL166"/>
      <c r="BEM166"/>
      <c r="BEN166"/>
      <c r="BEO166"/>
      <c r="BEP166"/>
      <c r="BEQ166"/>
      <c r="BER166"/>
      <c r="BES166"/>
      <c r="BET166"/>
      <c r="BEU166"/>
      <c r="BEV166"/>
      <c r="BEW166"/>
      <c r="BEX166"/>
      <c r="BEY166"/>
      <c r="BEZ166"/>
      <c r="BFA166"/>
      <c r="BFB166"/>
      <c r="BFC166"/>
      <c r="BFD166"/>
      <c r="BFE166"/>
      <c r="BFF166"/>
      <c r="BFG166"/>
      <c r="BFH166"/>
      <c r="BFI166"/>
      <c r="BFJ166"/>
      <c r="BFK166"/>
      <c r="BFL166"/>
      <c r="BFM166"/>
      <c r="BFN166"/>
      <c r="BFO166"/>
      <c r="BFP166"/>
      <c r="BFQ166"/>
      <c r="BFR166"/>
      <c r="BFS166"/>
      <c r="BFT166"/>
      <c r="BFU166"/>
      <c r="BFV166"/>
      <c r="BFW166"/>
      <c r="BFX166"/>
      <c r="BFY166"/>
      <c r="BFZ166"/>
      <c r="BGA166"/>
      <c r="BGB166"/>
      <c r="BGC166"/>
      <c r="BGD166"/>
      <c r="BGE166"/>
      <c r="BGF166"/>
      <c r="BGG166"/>
      <c r="BGH166"/>
      <c r="BGI166"/>
      <c r="BGJ166"/>
      <c r="BGK166"/>
      <c r="BGL166"/>
      <c r="BGM166"/>
      <c r="BGN166"/>
      <c r="BGO166"/>
      <c r="BGP166"/>
      <c r="BGQ166"/>
      <c r="BGR166"/>
      <c r="BGS166"/>
      <c r="BGT166"/>
      <c r="BGU166"/>
      <c r="BGV166"/>
      <c r="BGW166"/>
      <c r="BGX166"/>
      <c r="BGY166"/>
      <c r="BGZ166"/>
      <c r="BHA166"/>
      <c r="BHB166"/>
      <c r="BHC166"/>
      <c r="BHD166"/>
      <c r="BHE166"/>
      <c r="BHF166"/>
      <c r="BHG166"/>
      <c r="BHH166"/>
      <c r="BHI166"/>
      <c r="BHJ166"/>
      <c r="BHK166"/>
      <c r="BHL166"/>
      <c r="BHM166"/>
      <c r="BHN166"/>
      <c r="BHO166"/>
      <c r="BHP166"/>
      <c r="BHQ166"/>
      <c r="BHR166"/>
      <c r="BHS166"/>
      <c r="BHT166"/>
      <c r="BHU166"/>
      <c r="BHV166"/>
      <c r="BHW166"/>
      <c r="BHX166"/>
      <c r="BHY166"/>
      <c r="BHZ166"/>
      <c r="BIA166"/>
      <c r="BIB166"/>
      <c r="BIC166"/>
      <c r="BID166"/>
      <c r="BIE166"/>
      <c r="BIF166"/>
      <c r="BIG166"/>
      <c r="BIH166"/>
      <c r="BII166"/>
      <c r="BIJ166"/>
      <c r="BIK166"/>
      <c r="BIL166"/>
      <c r="BIM166"/>
      <c r="BIN166"/>
      <c r="BIO166"/>
      <c r="BIP166"/>
      <c r="BIQ166"/>
      <c r="BIR166"/>
      <c r="BIS166"/>
      <c r="BIT166"/>
      <c r="BIU166"/>
      <c r="BIV166"/>
      <c r="BIW166"/>
      <c r="BIX166"/>
      <c r="BIY166"/>
      <c r="BIZ166"/>
      <c r="BJA166"/>
      <c r="BJB166"/>
      <c r="BJC166"/>
      <c r="BJD166"/>
      <c r="BJE166"/>
      <c r="BJF166"/>
      <c r="BJG166"/>
      <c r="BJH166"/>
      <c r="BJI166"/>
      <c r="BJJ166"/>
      <c r="BJK166"/>
      <c r="BJL166"/>
      <c r="BJM166"/>
      <c r="BJN166"/>
      <c r="BJO166"/>
      <c r="BJP166"/>
      <c r="BJQ166"/>
      <c r="BJR166"/>
      <c r="BJS166"/>
      <c r="BJT166"/>
      <c r="BJU166"/>
      <c r="BJV166"/>
      <c r="BJW166"/>
      <c r="BJX166"/>
      <c r="BJY166"/>
      <c r="BJZ166"/>
      <c r="BKA166"/>
      <c r="BKB166"/>
      <c r="BKC166"/>
      <c r="BKD166"/>
      <c r="BKE166"/>
      <c r="BKF166"/>
      <c r="BKG166"/>
      <c r="BKH166"/>
      <c r="BKI166"/>
      <c r="BKJ166"/>
      <c r="BKK166"/>
      <c r="BKL166"/>
      <c r="BKM166"/>
      <c r="BKN166"/>
      <c r="BKO166"/>
      <c r="BKP166"/>
      <c r="BKQ166"/>
      <c r="BKR166"/>
      <c r="BKS166"/>
      <c r="BKT166"/>
      <c r="BKU166"/>
      <c r="BKV166"/>
      <c r="BKW166"/>
      <c r="BKX166"/>
      <c r="BKY166"/>
      <c r="BKZ166"/>
      <c r="BLA166"/>
      <c r="BLB166"/>
      <c r="BLC166"/>
      <c r="BLD166"/>
      <c r="BLE166"/>
      <c r="BLF166"/>
      <c r="BLG166"/>
      <c r="BLH166"/>
      <c r="BLI166"/>
      <c r="BLJ166"/>
      <c r="BLK166"/>
      <c r="BLL166"/>
      <c r="BLM166"/>
      <c r="BLN166"/>
      <c r="BLO166"/>
      <c r="BLP166"/>
      <c r="BLQ166"/>
      <c r="BLR166"/>
      <c r="BLS166"/>
      <c r="BLT166"/>
      <c r="BLU166"/>
      <c r="BLV166"/>
      <c r="BLW166"/>
      <c r="BLX166"/>
      <c r="BLY166"/>
      <c r="BLZ166"/>
      <c r="BMA166"/>
      <c r="BMB166"/>
      <c r="BMC166"/>
      <c r="BMD166"/>
      <c r="BME166"/>
      <c r="BMF166"/>
      <c r="BMG166"/>
      <c r="BMH166"/>
      <c r="BMI166"/>
      <c r="BMJ166"/>
      <c r="BMK166"/>
      <c r="BML166"/>
      <c r="BMM166"/>
      <c r="BMN166"/>
      <c r="BMO166"/>
      <c r="BMP166"/>
      <c r="BMQ166"/>
      <c r="BMR166"/>
      <c r="BMS166"/>
      <c r="BMT166"/>
      <c r="BMU166"/>
      <c r="BMV166"/>
      <c r="BMW166"/>
      <c r="BMX166"/>
      <c r="BMY166"/>
      <c r="BMZ166"/>
      <c r="BNA166"/>
      <c r="BNB166"/>
      <c r="BNC166"/>
      <c r="BND166"/>
      <c r="BNE166"/>
      <c r="BNF166"/>
      <c r="BNG166"/>
      <c r="BNH166"/>
      <c r="BNI166"/>
      <c r="BNJ166"/>
      <c r="BNK166"/>
      <c r="BNL166"/>
      <c r="BNM166"/>
      <c r="BNN166"/>
      <c r="BNO166"/>
      <c r="BNP166"/>
      <c r="BNQ166"/>
      <c r="BNR166"/>
      <c r="BNS166"/>
      <c r="BNT166"/>
      <c r="BNU166"/>
      <c r="BNV166"/>
      <c r="BNW166"/>
      <c r="BNX166"/>
      <c r="BNY166"/>
      <c r="BNZ166"/>
      <c r="BOA166"/>
      <c r="BOB166"/>
      <c r="BOC166"/>
      <c r="BOD166"/>
      <c r="BOE166"/>
      <c r="BOF166"/>
      <c r="BOG166"/>
      <c r="BOH166"/>
      <c r="BOI166"/>
      <c r="BOJ166"/>
      <c r="BOK166"/>
      <c r="BOL166"/>
      <c r="BOM166"/>
      <c r="BON166"/>
      <c r="BOO166"/>
      <c r="BOP166"/>
      <c r="BOQ166"/>
      <c r="BOR166"/>
      <c r="BOS166"/>
      <c r="BOT166"/>
      <c r="BOU166"/>
      <c r="BOV166"/>
      <c r="BOW166"/>
      <c r="BOX166"/>
      <c r="BOY166"/>
      <c r="BOZ166"/>
      <c r="BPA166"/>
      <c r="BPB166"/>
      <c r="BPC166"/>
      <c r="BPD166"/>
      <c r="BPE166"/>
      <c r="BPF166"/>
      <c r="BPG166"/>
      <c r="BPH166"/>
      <c r="BPI166"/>
      <c r="BPJ166"/>
      <c r="BPK166"/>
      <c r="BPL166"/>
      <c r="BPM166"/>
      <c r="BPN166"/>
      <c r="BPO166"/>
      <c r="BPP166"/>
      <c r="BPQ166"/>
      <c r="BPR166"/>
      <c r="BPS166"/>
      <c r="BPT166"/>
      <c r="BPU166"/>
      <c r="BPV166"/>
      <c r="BPW166"/>
      <c r="BPX166"/>
      <c r="BPY166"/>
      <c r="BPZ166"/>
      <c r="BQA166"/>
      <c r="BQB166"/>
      <c r="BQC166"/>
      <c r="BQD166"/>
      <c r="BQE166"/>
      <c r="BQF166"/>
      <c r="BQG166"/>
      <c r="BQH166"/>
      <c r="BQI166"/>
      <c r="BQJ166"/>
      <c r="BQK166"/>
      <c r="BQL166"/>
      <c r="BQM166"/>
      <c r="BQN166"/>
      <c r="BQO166"/>
      <c r="BQP166"/>
      <c r="BQQ166"/>
      <c r="BQR166"/>
      <c r="BQS166"/>
      <c r="BQT166"/>
      <c r="BQU166"/>
      <c r="BQV166"/>
      <c r="BQW166"/>
      <c r="BQX166"/>
      <c r="BQY166"/>
      <c r="BQZ166"/>
      <c r="BRA166"/>
      <c r="BRB166"/>
      <c r="BRC166"/>
      <c r="BRD166"/>
      <c r="BRE166"/>
      <c r="BRF166"/>
      <c r="BRG166"/>
      <c r="BRH166"/>
      <c r="BRI166"/>
      <c r="BRJ166"/>
      <c r="BRK166"/>
      <c r="BRL166"/>
      <c r="BRM166"/>
      <c r="BRN166"/>
      <c r="BRO166"/>
      <c r="BRP166"/>
      <c r="BRQ166"/>
      <c r="BRR166"/>
      <c r="BRS166"/>
      <c r="BRT166"/>
      <c r="BRU166"/>
      <c r="BRV166"/>
      <c r="BRW166"/>
      <c r="BRX166"/>
      <c r="BRY166"/>
      <c r="BRZ166"/>
      <c r="BSA166"/>
      <c r="BSB166"/>
      <c r="BSC166"/>
      <c r="BSD166"/>
      <c r="BSE166"/>
      <c r="BSF166"/>
      <c r="BSG166"/>
      <c r="BSH166"/>
      <c r="BSI166"/>
      <c r="BSJ166"/>
      <c r="BSK166"/>
      <c r="BSL166"/>
      <c r="BSM166"/>
      <c r="BSN166"/>
      <c r="BSO166"/>
      <c r="BSP166"/>
      <c r="BSQ166"/>
      <c r="BSR166"/>
      <c r="BSS166"/>
      <c r="BST166"/>
      <c r="BSU166"/>
      <c r="BSV166"/>
      <c r="BSW166"/>
      <c r="BSX166"/>
      <c r="BSY166"/>
      <c r="BSZ166"/>
      <c r="BTA166"/>
      <c r="BTB166"/>
      <c r="BTC166"/>
      <c r="BTD166"/>
      <c r="BTE166"/>
      <c r="BTF166"/>
      <c r="BTG166"/>
      <c r="BTH166"/>
      <c r="BTI166"/>
      <c r="BTJ166"/>
      <c r="BTK166"/>
      <c r="BTL166"/>
      <c r="BTM166"/>
      <c r="BTN166"/>
      <c r="BTO166"/>
      <c r="BTP166"/>
      <c r="BTQ166"/>
      <c r="BTR166"/>
      <c r="BTS166"/>
      <c r="BTT166"/>
      <c r="BTU166"/>
      <c r="BTV166"/>
      <c r="BTW166"/>
      <c r="BTX166"/>
      <c r="BTY166"/>
      <c r="BTZ166"/>
      <c r="BUA166"/>
      <c r="BUB166"/>
      <c r="BUC166"/>
      <c r="BUD166"/>
      <c r="BUE166"/>
      <c r="BUF166"/>
      <c r="BUG166"/>
      <c r="BUH166"/>
      <c r="BUI166"/>
      <c r="BUJ166"/>
      <c r="BUK166"/>
      <c r="BUL166"/>
      <c r="BUM166"/>
      <c r="BUN166"/>
      <c r="BUO166"/>
      <c r="BUP166"/>
      <c r="BUQ166"/>
      <c r="BUR166"/>
      <c r="BUS166"/>
      <c r="BUT166"/>
      <c r="BUU166"/>
      <c r="BUV166"/>
      <c r="BUW166"/>
      <c r="BUX166"/>
      <c r="BUY166"/>
      <c r="BUZ166"/>
      <c r="BVA166"/>
      <c r="BVB166"/>
      <c r="BVC166"/>
      <c r="BVD166"/>
      <c r="BVE166"/>
      <c r="BVF166"/>
      <c r="BVG166"/>
      <c r="BVH166"/>
      <c r="BVI166"/>
      <c r="BVJ166"/>
      <c r="BVK166"/>
      <c r="BVL166"/>
      <c r="BVM166"/>
      <c r="BVN166"/>
      <c r="BVO166"/>
      <c r="BVP166"/>
      <c r="BVQ166"/>
      <c r="BVR166"/>
      <c r="BVS166"/>
      <c r="BVT166"/>
      <c r="BVU166"/>
      <c r="BVV166"/>
      <c r="BVW166"/>
      <c r="BVX166"/>
      <c r="BVY166"/>
      <c r="BVZ166"/>
      <c r="BWA166"/>
      <c r="BWB166"/>
      <c r="BWC166"/>
      <c r="BWD166"/>
      <c r="BWE166"/>
      <c r="BWF166"/>
      <c r="BWG166"/>
      <c r="BWH166"/>
      <c r="BWI166"/>
      <c r="BWJ166"/>
      <c r="BWK166"/>
      <c r="BWL166"/>
      <c r="BWM166"/>
      <c r="BWN166"/>
      <c r="BWO166"/>
      <c r="BWP166"/>
      <c r="BWQ166"/>
      <c r="BWR166"/>
      <c r="BWS166"/>
      <c r="BWT166"/>
      <c r="BWU166"/>
      <c r="BWV166"/>
      <c r="BWW166"/>
      <c r="BWX166"/>
      <c r="BWY166"/>
      <c r="BWZ166"/>
      <c r="BXA166"/>
      <c r="BXB166"/>
      <c r="BXC166"/>
      <c r="BXD166"/>
      <c r="BXE166"/>
    </row>
  </sheetData>
  <mergeCells count="102">
    <mergeCell ref="J13:J15"/>
    <mergeCell ref="B16:B19"/>
    <mergeCell ref="B2:C2"/>
    <mergeCell ref="B3:J3"/>
    <mergeCell ref="B4:B6"/>
    <mergeCell ref="B7:C7"/>
    <mergeCell ref="B8:C8"/>
    <mergeCell ref="B9:C9"/>
    <mergeCell ref="B20:B22"/>
    <mergeCell ref="B24:B25"/>
    <mergeCell ref="B26:C26"/>
    <mergeCell ref="B27:C27"/>
    <mergeCell ref="B28:C28"/>
    <mergeCell ref="B29:C29"/>
    <mergeCell ref="B10:C10"/>
    <mergeCell ref="B11:C11"/>
    <mergeCell ref="B12:C12"/>
    <mergeCell ref="B13:B15"/>
    <mergeCell ref="B78:J78"/>
    <mergeCell ref="B79:C79"/>
    <mergeCell ref="B80:C80"/>
    <mergeCell ref="B81:B82"/>
    <mergeCell ref="B83:J83"/>
    <mergeCell ref="B84:C84"/>
    <mergeCell ref="B30:J30"/>
    <mergeCell ref="B31:C31"/>
    <mergeCell ref="B33:B40"/>
    <mergeCell ref="B41:B63"/>
    <mergeCell ref="B64:B75"/>
    <mergeCell ref="B77:C77"/>
    <mergeCell ref="B92:C92"/>
    <mergeCell ref="B93:J93"/>
    <mergeCell ref="B94:C94"/>
    <mergeCell ref="B95:C95"/>
    <mergeCell ref="B96:C96"/>
    <mergeCell ref="B97:J97"/>
    <mergeCell ref="B85:C85"/>
    <mergeCell ref="B86:C86"/>
    <mergeCell ref="B87:C87"/>
    <mergeCell ref="B88:C88"/>
    <mergeCell ref="B89:C89"/>
    <mergeCell ref="B90:C90"/>
    <mergeCell ref="B104:J104"/>
    <mergeCell ref="B105:C105"/>
    <mergeCell ref="B106:C106"/>
    <mergeCell ref="B107:B109"/>
    <mergeCell ref="B110:C110"/>
    <mergeCell ref="B111:C111"/>
    <mergeCell ref="B98:C98"/>
    <mergeCell ref="B99:C99"/>
    <mergeCell ref="B100:C100"/>
    <mergeCell ref="B101:C101"/>
    <mergeCell ref="B102:C102"/>
    <mergeCell ref="B103:C103"/>
    <mergeCell ref="B120:C120"/>
    <mergeCell ref="B121:J121"/>
    <mergeCell ref="B122:C122"/>
    <mergeCell ref="B123:C123"/>
    <mergeCell ref="B124:C124"/>
    <mergeCell ref="B125:J125"/>
    <mergeCell ref="B112:C112"/>
    <mergeCell ref="B113:B114"/>
    <mergeCell ref="B115:C115"/>
    <mergeCell ref="B117:C117"/>
    <mergeCell ref="B118:J118"/>
    <mergeCell ref="B119:C119"/>
    <mergeCell ref="B133:C133"/>
    <mergeCell ref="B134:C134"/>
    <mergeCell ref="B135:C135"/>
    <mergeCell ref="B136:C136"/>
    <mergeCell ref="B137:C137"/>
    <mergeCell ref="B138:J138"/>
    <mergeCell ref="B126:C126"/>
    <mergeCell ref="B128:C128"/>
    <mergeCell ref="B129:J129"/>
    <mergeCell ref="B130:C130"/>
    <mergeCell ref="B131:C131"/>
    <mergeCell ref="B132:C132"/>
    <mergeCell ref="B147:C147"/>
    <mergeCell ref="B148:J148"/>
    <mergeCell ref="B149:C149"/>
    <mergeCell ref="B150:C150"/>
    <mergeCell ref="B151:C151"/>
    <mergeCell ref="B152:C152"/>
    <mergeCell ref="B139:C139"/>
    <mergeCell ref="B140:C140"/>
    <mergeCell ref="B141:C141"/>
    <mergeCell ref="B143:J143"/>
    <mergeCell ref="B144:C144"/>
    <mergeCell ref="B145:C145"/>
    <mergeCell ref="B159:J159"/>
    <mergeCell ref="B160:C160"/>
    <mergeCell ref="B163:C163"/>
    <mergeCell ref="B164:C164"/>
    <mergeCell ref="B165:C165"/>
    <mergeCell ref="B166:C166"/>
    <mergeCell ref="B153:C153"/>
    <mergeCell ref="B154:C154"/>
    <mergeCell ref="B155:J155"/>
    <mergeCell ref="B156:C156"/>
    <mergeCell ref="B157:C157"/>
    <mergeCell ref="B158:C1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XE94"/>
  <sheetViews>
    <sheetView showGridLines="0" topLeftCell="A10" zoomScale="75" zoomScaleNormal="75" workbookViewId="0">
      <selection activeCell="D40" sqref="D40"/>
    </sheetView>
  </sheetViews>
  <sheetFormatPr baseColWidth="10" defaultRowHeight="15" x14ac:dyDescent="0.25"/>
  <cols>
    <col min="1" max="1" width="1.5703125" customWidth="1"/>
    <col min="2" max="2" width="20.28515625" style="1" customWidth="1"/>
    <col min="3" max="3" width="34.85546875" style="1" customWidth="1"/>
    <col min="4" max="4" width="8.7109375" style="2" customWidth="1"/>
    <col min="5" max="5" width="10" style="3" customWidth="1"/>
    <col min="6" max="6" width="78.28515625" style="1" customWidth="1"/>
    <col min="7" max="7" width="18.28515625" style="3" bestFit="1" customWidth="1"/>
    <col min="8" max="8" width="69.28515625" style="3" customWidth="1"/>
    <col min="9" max="9" width="69.28515625" style="4" customWidth="1"/>
    <col min="10" max="10" width="21.140625" style="43" customWidth="1"/>
    <col min="14" max="14" width="34.42578125" customWidth="1"/>
    <col min="15" max="15" width="11.42578125" customWidth="1"/>
  </cols>
  <sheetData>
    <row r="1" spans="1:1981" x14ac:dyDescent="0.25">
      <c r="J1" s="4"/>
      <c r="K1" s="4"/>
      <c r="L1" s="4"/>
      <c r="M1" s="4"/>
      <c r="N1" s="4"/>
      <c r="O1" s="4"/>
    </row>
    <row r="2" spans="1:1981" s="5" customFormat="1" ht="15.75" thickBot="1" x14ac:dyDescent="0.3">
      <c r="B2" s="6"/>
      <c r="C2" s="6"/>
      <c r="D2" s="7"/>
      <c r="E2" s="8"/>
      <c r="F2" s="1"/>
      <c r="G2" s="9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</row>
    <row r="3" spans="1:1981" s="13" customFormat="1" ht="15" customHeight="1" thickTop="1" thickBot="1" x14ac:dyDescent="0.3">
      <c r="A3" s="10"/>
      <c r="B3" s="1"/>
      <c r="C3" s="1"/>
      <c r="D3" s="1"/>
      <c r="E3" s="1"/>
      <c r="F3" s="1"/>
      <c r="G3" s="11"/>
      <c r="H3" s="10"/>
      <c r="I3" s="4"/>
      <c r="J3" s="2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</row>
    <row r="4" spans="1:1981" ht="19.5" customHeight="1" thickBot="1" x14ac:dyDescent="0.3">
      <c r="B4" s="203" t="s">
        <v>252</v>
      </c>
      <c r="C4" s="204"/>
      <c r="D4" s="167">
        <v>1</v>
      </c>
      <c r="E4" s="168" t="s">
        <v>11</v>
      </c>
      <c r="F4" s="16" t="s">
        <v>3</v>
      </c>
      <c r="G4" s="17" t="s">
        <v>4</v>
      </c>
      <c r="H4" s="15" t="s">
        <v>7</v>
      </c>
      <c r="I4" s="29"/>
      <c r="J4" s="2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</row>
    <row r="5" spans="1:1981" ht="15" customHeight="1" thickBot="1" x14ac:dyDescent="0.3">
      <c r="B5" s="205" t="s">
        <v>8</v>
      </c>
      <c r="C5" s="206"/>
      <c r="D5" s="206"/>
      <c r="E5" s="206"/>
      <c r="F5" s="206"/>
      <c r="G5" s="206"/>
      <c r="H5" s="207"/>
      <c r="I5" s="29"/>
      <c r="J5" s="2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</row>
    <row r="6" spans="1:1981" ht="15" customHeight="1" thickBot="1" x14ac:dyDescent="0.3">
      <c r="B6" s="169" t="s">
        <v>330</v>
      </c>
      <c r="C6" s="170"/>
      <c r="D6" s="19">
        <v>1</v>
      </c>
      <c r="E6" s="20" t="s">
        <v>11</v>
      </c>
      <c r="F6" s="21" t="s">
        <v>331</v>
      </c>
      <c r="G6" s="22" t="s">
        <v>37</v>
      </c>
      <c r="H6" s="18"/>
      <c r="I6" s="29"/>
      <c r="J6" s="29"/>
      <c r="K6" s="23"/>
      <c r="L6" s="2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</row>
    <row r="7" spans="1:1981" ht="15" customHeight="1" thickBot="1" x14ac:dyDescent="0.3">
      <c r="B7" s="201" t="s">
        <v>332</v>
      </c>
      <c r="C7" s="202"/>
      <c r="D7" s="36">
        <v>1</v>
      </c>
      <c r="E7" s="37" t="s">
        <v>11</v>
      </c>
      <c r="F7" s="38" t="s">
        <v>333</v>
      </c>
      <c r="G7" s="39" t="s">
        <v>37</v>
      </c>
      <c r="H7" s="40"/>
      <c r="I7" s="29"/>
      <c r="J7" s="29"/>
      <c r="K7" s="29"/>
      <c r="L7" s="29"/>
      <c r="M7" s="29"/>
      <c r="N7" s="29"/>
      <c r="O7" s="29"/>
    </row>
    <row r="8" spans="1:1981" ht="9.75" customHeight="1" thickBot="1" x14ac:dyDescent="0.3">
      <c r="B8"/>
      <c r="C8"/>
      <c r="D8"/>
      <c r="E8"/>
      <c r="F8"/>
      <c r="G8"/>
      <c r="H8"/>
      <c r="I8" s="29"/>
      <c r="J8" s="29"/>
    </row>
    <row r="9" spans="1:1981" ht="20.25" customHeight="1" thickBot="1" x14ac:dyDescent="0.3">
      <c r="B9" s="203" t="s">
        <v>330</v>
      </c>
      <c r="C9" s="204"/>
      <c r="D9" s="167">
        <v>1</v>
      </c>
      <c r="E9" s="168" t="s">
        <v>11</v>
      </c>
      <c r="F9" s="16" t="s">
        <v>3</v>
      </c>
      <c r="G9" s="17" t="s">
        <v>4</v>
      </c>
      <c r="H9" s="15" t="s">
        <v>7</v>
      </c>
      <c r="I9" s="29"/>
      <c r="J9" s="29"/>
    </row>
    <row r="10" spans="1:1981" ht="15" customHeight="1" thickBot="1" x14ac:dyDescent="0.3">
      <c r="B10" s="205" t="s">
        <v>8</v>
      </c>
      <c r="C10" s="206"/>
      <c r="D10" s="206"/>
      <c r="E10" s="206"/>
      <c r="F10" s="206"/>
      <c r="G10" s="206"/>
      <c r="H10" s="207"/>
      <c r="I10" s="29"/>
      <c r="J10" s="2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</row>
    <row r="11" spans="1:1981" s="4" customFormat="1" ht="15.75" thickBot="1" x14ac:dyDescent="0.3">
      <c r="A11"/>
      <c r="B11" s="246" t="s">
        <v>334</v>
      </c>
      <c r="C11" s="247"/>
      <c r="D11" s="171">
        <v>1</v>
      </c>
      <c r="E11" s="103" t="s">
        <v>11</v>
      </c>
      <c r="F11" s="63" t="s">
        <v>335</v>
      </c>
      <c r="G11" s="172" t="s">
        <v>37</v>
      </c>
      <c r="H11" s="61"/>
      <c r="I11" s="29"/>
      <c r="J11" s="2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</row>
    <row r="12" spans="1:1981" s="4" customFormat="1" ht="15.75" thickBot="1" x14ac:dyDescent="0.3">
      <c r="A12"/>
      <c r="B12" s="201" t="s">
        <v>336</v>
      </c>
      <c r="C12" s="202"/>
      <c r="D12" s="171">
        <v>1</v>
      </c>
      <c r="E12" s="103" t="s">
        <v>11</v>
      </c>
      <c r="F12" s="63" t="s">
        <v>337</v>
      </c>
      <c r="G12" s="86" t="s">
        <v>37</v>
      </c>
      <c r="H12" s="39"/>
      <c r="I12" s="29"/>
      <c r="J12" s="2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</row>
    <row r="13" spans="1:1981" s="10" customFormat="1" ht="9.75" customHeight="1" thickBot="1" x14ac:dyDescent="0.3">
      <c r="B13" s="112"/>
      <c r="C13" s="112"/>
      <c r="D13" s="113"/>
      <c r="E13" s="114"/>
      <c r="F13" s="115"/>
      <c r="G13" s="12"/>
      <c r="H13" s="12"/>
      <c r="I13" s="29"/>
      <c r="J13" s="29"/>
    </row>
    <row r="14" spans="1:1981" ht="19.5" thickBot="1" x14ac:dyDescent="0.3">
      <c r="B14" s="244" t="s">
        <v>334</v>
      </c>
      <c r="C14" s="245"/>
      <c r="D14" s="167">
        <v>1</v>
      </c>
      <c r="E14" s="168" t="s">
        <v>11</v>
      </c>
      <c r="F14" s="16" t="s">
        <v>3</v>
      </c>
      <c r="G14" s="17" t="s">
        <v>4</v>
      </c>
      <c r="H14" s="15" t="s">
        <v>7</v>
      </c>
      <c r="I14" s="29"/>
      <c r="J14" s="29"/>
    </row>
    <row r="15" spans="1:1981" ht="15" customHeight="1" thickBot="1" x14ac:dyDescent="0.3">
      <c r="B15" s="187" t="s">
        <v>86</v>
      </c>
      <c r="C15" s="188"/>
      <c r="D15" s="188"/>
      <c r="E15" s="188"/>
      <c r="F15" s="188"/>
      <c r="G15" s="188"/>
      <c r="H15" s="189"/>
      <c r="I15" s="29"/>
      <c r="J15" s="29"/>
      <c r="K15" s="4"/>
      <c r="L15" s="43"/>
    </row>
    <row r="16" spans="1:1981" s="4" customFormat="1" ht="15.75" thickBot="1" x14ac:dyDescent="0.3">
      <c r="A16"/>
      <c r="B16" s="201" t="s">
        <v>338</v>
      </c>
      <c r="C16" s="202"/>
      <c r="D16" s="171" t="s">
        <v>339</v>
      </c>
      <c r="E16" s="103" t="s">
        <v>340</v>
      </c>
      <c r="F16" s="63" t="s">
        <v>341</v>
      </c>
      <c r="G16" s="86" t="s">
        <v>41</v>
      </c>
      <c r="H16" s="69" t="s">
        <v>342</v>
      </c>
      <c r="I16" s="29"/>
      <c r="J16" s="2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</row>
    <row r="17" spans="1:1981" s="4" customFormat="1" ht="15.75" thickBot="1" x14ac:dyDescent="0.3">
      <c r="A17"/>
      <c r="B17" s="201" t="s">
        <v>343</v>
      </c>
      <c r="C17" s="202"/>
      <c r="D17" s="171" t="s">
        <v>344</v>
      </c>
      <c r="E17" s="103" t="s">
        <v>340</v>
      </c>
      <c r="F17" s="63" t="s">
        <v>345</v>
      </c>
      <c r="G17" s="86" t="s">
        <v>41</v>
      </c>
      <c r="H17" s="69" t="s">
        <v>342</v>
      </c>
      <c r="I17" s="29"/>
      <c r="J17" s="2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</row>
    <row r="18" spans="1:1981" s="4" customFormat="1" ht="15.75" thickBot="1" x14ac:dyDescent="0.3">
      <c r="A18"/>
      <c r="B18" s="201" t="s">
        <v>346</v>
      </c>
      <c r="C18" s="202"/>
      <c r="D18" s="171" t="s">
        <v>347</v>
      </c>
      <c r="E18" s="103" t="s">
        <v>340</v>
      </c>
      <c r="F18" s="63" t="s">
        <v>348</v>
      </c>
      <c r="G18" s="86" t="s">
        <v>41</v>
      </c>
      <c r="H18" s="69" t="s">
        <v>342</v>
      </c>
      <c r="I18" s="29"/>
      <c r="J18" s="2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</row>
    <row r="19" spans="1:1981" s="4" customFormat="1" ht="15.75" thickBot="1" x14ac:dyDescent="0.3">
      <c r="A19"/>
      <c r="B19" s="201" t="s">
        <v>349</v>
      </c>
      <c r="C19" s="202"/>
      <c r="D19" s="171" t="s">
        <v>350</v>
      </c>
      <c r="E19" s="103" t="s">
        <v>340</v>
      </c>
      <c r="F19" s="173" t="s">
        <v>95</v>
      </c>
      <c r="G19" s="86" t="s">
        <v>41</v>
      </c>
      <c r="H19" s="69" t="s">
        <v>342</v>
      </c>
      <c r="I19" s="29"/>
      <c r="J19" s="2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</row>
    <row r="20" spans="1:1981" s="4" customFormat="1" ht="15.75" thickBot="1" x14ac:dyDescent="0.3">
      <c r="A20"/>
      <c r="B20" s="201" t="s">
        <v>351</v>
      </c>
      <c r="C20" s="202"/>
      <c r="D20" s="171" t="s">
        <v>352</v>
      </c>
      <c r="E20" s="103" t="s">
        <v>340</v>
      </c>
      <c r="F20" s="63" t="s">
        <v>353</v>
      </c>
      <c r="G20" s="86" t="s">
        <v>41</v>
      </c>
      <c r="H20" s="69" t="s">
        <v>354</v>
      </c>
      <c r="I20" s="29"/>
      <c r="J20" s="2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</row>
    <row r="21" spans="1:1981" ht="9.75" customHeight="1" thickBot="1" x14ac:dyDescent="0.3">
      <c r="B21"/>
      <c r="C21"/>
      <c r="D21"/>
      <c r="E21"/>
      <c r="F21"/>
      <c r="G21"/>
      <c r="H21"/>
      <c r="I21" s="29"/>
      <c r="J21" s="29"/>
    </row>
    <row r="22" spans="1:1981" ht="19.5" thickBot="1" x14ac:dyDescent="0.3">
      <c r="B22" s="203" t="s">
        <v>336</v>
      </c>
      <c r="C22" s="214"/>
      <c r="D22" s="167">
        <v>1</v>
      </c>
      <c r="E22" s="168" t="s">
        <v>11</v>
      </c>
      <c r="F22" s="16" t="s">
        <v>3</v>
      </c>
      <c r="G22" s="17" t="s">
        <v>4</v>
      </c>
      <c r="H22" s="15" t="s">
        <v>7</v>
      </c>
      <c r="I22" s="29"/>
      <c r="J22" s="29"/>
    </row>
    <row r="23" spans="1:1981" ht="15" customHeight="1" thickBot="1" x14ac:dyDescent="0.3">
      <c r="B23" s="187" t="s">
        <v>86</v>
      </c>
      <c r="C23" s="188"/>
      <c r="D23" s="188"/>
      <c r="E23" s="188"/>
      <c r="F23" s="188"/>
      <c r="G23" s="188"/>
      <c r="H23" s="189"/>
      <c r="I23" s="29"/>
      <c r="J23" s="29"/>
      <c r="K23" s="4"/>
      <c r="L23" s="43"/>
    </row>
    <row r="24" spans="1:1981" ht="15.75" thickBot="1" x14ac:dyDescent="0.3">
      <c r="B24" s="201" t="s">
        <v>338</v>
      </c>
      <c r="C24" s="202"/>
      <c r="D24" s="171" t="s">
        <v>355</v>
      </c>
      <c r="E24" s="124" t="s">
        <v>340</v>
      </c>
      <c r="F24" s="63" t="s">
        <v>341</v>
      </c>
      <c r="G24" s="86" t="s">
        <v>41</v>
      </c>
      <c r="H24" s="39"/>
      <c r="I24" s="29"/>
      <c r="J24" s="29"/>
    </row>
    <row r="25" spans="1:1981" s="10" customFormat="1" ht="9.75" customHeight="1" thickBot="1" x14ac:dyDescent="0.3">
      <c r="B25" s="149"/>
      <c r="C25" s="149"/>
      <c r="D25" s="150"/>
      <c r="E25" s="12"/>
      <c r="F25" s="115"/>
      <c r="G25" s="12"/>
      <c r="H25" s="12"/>
      <c r="I25" s="29"/>
      <c r="J25" s="29"/>
    </row>
    <row r="26" spans="1:1981" ht="19.5" thickBot="1" x14ac:dyDescent="0.3">
      <c r="B26" s="203" t="s">
        <v>332</v>
      </c>
      <c r="C26" s="214"/>
      <c r="D26" s="167">
        <v>1</v>
      </c>
      <c r="E26" s="168" t="s">
        <v>11</v>
      </c>
      <c r="F26" s="174" t="s">
        <v>3</v>
      </c>
      <c r="G26" s="17" t="s">
        <v>4</v>
      </c>
      <c r="H26" s="15" t="s">
        <v>7</v>
      </c>
      <c r="I26" s="29"/>
      <c r="J26" s="29"/>
    </row>
    <row r="27" spans="1:1981" ht="15" customHeight="1" thickBot="1" x14ac:dyDescent="0.3">
      <c r="B27" s="175" t="s">
        <v>8</v>
      </c>
      <c r="C27" s="176"/>
      <c r="D27" s="176"/>
      <c r="E27" s="176"/>
      <c r="F27" s="176"/>
      <c r="G27" s="176"/>
      <c r="H27" s="176"/>
      <c r="I27" s="29"/>
      <c r="J27" s="2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</row>
    <row r="28" spans="1:1981" ht="15.75" thickBot="1" x14ac:dyDescent="0.3">
      <c r="B28" s="208" t="s">
        <v>356</v>
      </c>
      <c r="C28" s="209"/>
      <c r="D28" s="147">
        <v>166</v>
      </c>
      <c r="E28" s="124" t="s">
        <v>34</v>
      </c>
      <c r="F28" s="69" t="s">
        <v>357</v>
      </c>
      <c r="G28" s="39" t="s">
        <v>358</v>
      </c>
      <c r="H28" s="69" t="s">
        <v>359</v>
      </c>
      <c r="I28" s="29"/>
      <c r="J28" s="29"/>
    </row>
    <row r="29" spans="1:1981" ht="15.75" thickBot="1" x14ac:dyDescent="0.3">
      <c r="B29" s="199" t="s">
        <v>360</v>
      </c>
      <c r="C29" s="200"/>
      <c r="D29" s="122">
        <v>68</v>
      </c>
      <c r="E29" s="37" t="s">
        <v>34</v>
      </c>
      <c r="F29" s="69" t="s">
        <v>361</v>
      </c>
      <c r="G29" s="39" t="s">
        <v>358</v>
      </c>
      <c r="H29" s="65" t="s">
        <v>362</v>
      </c>
      <c r="I29" s="29"/>
      <c r="J29" s="29"/>
      <c r="K29" s="1"/>
      <c r="L29" s="1"/>
    </row>
    <row r="30" spans="1:1981" ht="15.75" thickBot="1" x14ac:dyDescent="0.3">
      <c r="B30" s="199" t="s">
        <v>363</v>
      </c>
      <c r="C30" s="200"/>
      <c r="D30" s="148">
        <v>47</v>
      </c>
      <c r="E30" s="37" t="s">
        <v>34</v>
      </c>
      <c r="F30" s="69" t="s">
        <v>364</v>
      </c>
      <c r="G30" s="39" t="s">
        <v>358</v>
      </c>
      <c r="H30" s="65" t="s">
        <v>359</v>
      </c>
      <c r="I30" s="29"/>
      <c r="J30" s="29"/>
    </row>
    <row r="31" spans="1:1981" ht="15" customHeight="1" thickBot="1" x14ac:dyDescent="0.3">
      <c r="B31" s="187" t="s">
        <v>86</v>
      </c>
      <c r="C31" s="188"/>
      <c r="D31" s="188"/>
      <c r="E31" s="188"/>
      <c r="F31" s="188"/>
      <c r="G31" s="188"/>
      <c r="H31" s="189"/>
      <c r="I31" s="29"/>
      <c r="J31" s="29"/>
      <c r="K31" s="4"/>
      <c r="L31" s="43"/>
    </row>
    <row r="32" spans="1:1981" ht="15.75" thickBot="1" x14ac:dyDescent="0.3">
      <c r="B32" s="201" t="s">
        <v>338</v>
      </c>
      <c r="C32" s="202"/>
      <c r="D32" s="147">
        <v>261</v>
      </c>
      <c r="E32" s="124" t="s">
        <v>34</v>
      </c>
      <c r="F32" s="69" t="s">
        <v>365</v>
      </c>
      <c r="G32" s="86" t="s">
        <v>41</v>
      </c>
      <c r="H32" s="69" t="s">
        <v>366</v>
      </c>
      <c r="I32" s="29"/>
      <c r="J32" s="29"/>
    </row>
    <row r="33" spans="2:12" ht="15.75" thickBot="1" x14ac:dyDescent="0.3">
      <c r="B33" s="201" t="s">
        <v>349</v>
      </c>
      <c r="C33" s="202"/>
      <c r="D33" s="122" t="s">
        <v>367</v>
      </c>
      <c r="E33" s="37" t="s">
        <v>34</v>
      </c>
      <c r="F33" s="69" t="s">
        <v>95</v>
      </c>
      <c r="G33" s="86" t="s">
        <v>41</v>
      </c>
      <c r="H33" s="65"/>
      <c r="I33" s="29"/>
      <c r="J33" s="29"/>
      <c r="K33" s="1"/>
      <c r="L33" s="1"/>
    </row>
    <row r="34" spans="2:12" ht="15.75" thickBot="1" x14ac:dyDescent="0.3">
      <c r="B34" s="201" t="s">
        <v>368</v>
      </c>
      <c r="C34" s="202"/>
      <c r="D34" s="122">
        <v>4</v>
      </c>
      <c r="E34" s="37" t="s">
        <v>34</v>
      </c>
      <c r="F34" s="69" t="s">
        <v>92</v>
      </c>
      <c r="G34" s="86" t="s">
        <v>41</v>
      </c>
      <c r="H34" s="65"/>
      <c r="I34" s="29"/>
      <c r="J34" s="29"/>
      <c r="K34" s="1"/>
      <c r="L34" s="1"/>
    </row>
    <row r="35" spans="2:12" ht="15.75" thickBot="1" x14ac:dyDescent="0.3">
      <c r="B35" s="201" t="s">
        <v>351</v>
      </c>
      <c r="C35" s="202"/>
      <c r="D35" s="148">
        <v>6</v>
      </c>
      <c r="E35" s="37" t="s">
        <v>34</v>
      </c>
      <c r="F35" s="69" t="s">
        <v>353</v>
      </c>
      <c r="G35" s="86" t="s">
        <v>41</v>
      </c>
      <c r="H35" s="65"/>
      <c r="I35" s="29"/>
      <c r="J35" s="29"/>
    </row>
    <row r="36" spans="2:12" ht="15.75" thickBot="1" x14ac:dyDescent="0.3">
      <c r="B36" s="201" t="s">
        <v>369</v>
      </c>
      <c r="C36" s="202"/>
      <c r="D36" s="148">
        <v>146</v>
      </c>
      <c r="E36" s="37" t="s">
        <v>34</v>
      </c>
      <c r="F36" s="69" t="s">
        <v>117</v>
      </c>
      <c r="G36" s="86" t="s">
        <v>41</v>
      </c>
      <c r="H36" s="65"/>
      <c r="I36" s="29"/>
      <c r="J36" s="29"/>
    </row>
    <row r="37" spans="2:12" x14ac:dyDescent="0.25">
      <c r="I37" s="29"/>
      <c r="J37" s="29"/>
    </row>
    <row r="38" spans="2:12" x14ac:dyDescent="0.25">
      <c r="I38" s="29"/>
      <c r="J38" s="29"/>
    </row>
    <row r="39" spans="2:12" x14ac:dyDescent="0.25">
      <c r="I39" s="29"/>
      <c r="J39" s="29"/>
    </row>
    <row r="40" spans="2:12" x14ac:dyDescent="0.25">
      <c r="I40" s="29"/>
      <c r="J40" s="29"/>
    </row>
    <row r="41" spans="2:12" x14ac:dyDescent="0.25">
      <c r="I41" s="29"/>
      <c r="J41" s="29"/>
    </row>
    <row r="42" spans="2:12" x14ac:dyDescent="0.25">
      <c r="I42" s="29"/>
      <c r="J42" s="29"/>
    </row>
    <row r="43" spans="2:12" x14ac:dyDescent="0.25">
      <c r="I43" s="29"/>
      <c r="J43" s="29"/>
    </row>
    <row r="44" spans="2:12" x14ac:dyDescent="0.25">
      <c r="I44" s="29"/>
      <c r="J44" s="29"/>
    </row>
    <row r="45" spans="2:12" x14ac:dyDescent="0.25">
      <c r="I45" s="29"/>
      <c r="J45" s="29"/>
    </row>
    <row r="46" spans="2:12" x14ac:dyDescent="0.25">
      <c r="I46" s="29"/>
      <c r="J46" s="29"/>
    </row>
    <row r="47" spans="2:12" x14ac:dyDescent="0.25">
      <c r="I47" s="29"/>
      <c r="J47" s="29"/>
    </row>
    <row r="48" spans="2:12" x14ac:dyDescent="0.25">
      <c r="I48" s="29"/>
      <c r="J48" s="29"/>
    </row>
    <row r="49" spans="9:10" x14ac:dyDescent="0.25">
      <c r="I49" s="29"/>
      <c r="J49" s="29"/>
    </row>
    <row r="50" spans="9:10" x14ac:dyDescent="0.25">
      <c r="I50" s="29"/>
      <c r="J50" s="29"/>
    </row>
    <row r="51" spans="9:10" x14ac:dyDescent="0.25">
      <c r="J51" s="29"/>
    </row>
    <row r="52" spans="9:10" x14ac:dyDescent="0.25">
      <c r="J52" s="29"/>
    </row>
    <row r="53" spans="9:10" x14ac:dyDescent="0.25">
      <c r="J53" s="29"/>
    </row>
    <row r="54" spans="9:10" x14ac:dyDescent="0.25">
      <c r="J54" s="29"/>
    </row>
    <row r="55" spans="9:10" x14ac:dyDescent="0.25">
      <c r="J55" s="29"/>
    </row>
    <row r="56" spans="9:10" x14ac:dyDescent="0.25">
      <c r="J56" s="29"/>
    </row>
    <row r="57" spans="9:10" x14ac:dyDescent="0.25">
      <c r="J57" s="29"/>
    </row>
    <row r="58" spans="9:10" x14ac:dyDescent="0.25">
      <c r="J58" s="29"/>
    </row>
    <row r="59" spans="9:10" x14ac:dyDescent="0.25">
      <c r="J59" s="29"/>
    </row>
    <row r="60" spans="9:10" x14ac:dyDescent="0.25">
      <c r="J60" s="29"/>
    </row>
    <row r="61" spans="9:10" x14ac:dyDescent="0.25">
      <c r="J61" s="29"/>
    </row>
    <row r="62" spans="9:10" x14ac:dyDescent="0.25">
      <c r="J62" s="29"/>
    </row>
    <row r="63" spans="9:10" x14ac:dyDescent="0.25">
      <c r="J63" s="29"/>
    </row>
    <row r="64" spans="9:10" x14ac:dyDescent="0.25">
      <c r="J64" s="29"/>
    </row>
    <row r="65" spans="10:10" x14ac:dyDescent="0.25">
      <c r="J65" s="29"/>
    </row>
    <row r="66" spans="10:10" x14ac:dyDescent="0.25">
      <c r="J66" s="29"/>
    </row>
    <row r="67" spans="10:10" x14ac:dyDescent="0.25">
      <c r="J67" s="29"/>
    </row>
    <row r="68" spans="10:10" x14ac:dyDescent="0.25">
      <c r="J68" s="29"/>
    </row>
    <row r="69" spans="10:10" x14ac:dyDescent="0.25">
      <c r="J69" s="29"/>
    </row>
    <row r="70" spans="10:10" x14ac:dyDescent="0.25">
      <c r="J70" s="29"/>
    </row>
    <row r="71" spans="10:10" x14ac:dyDescent="0.25">
      <c r="J71" s="29"/>
    </row>
    <row r="72" spans="10:10" x14ac:dyDescent="0.25">
      <c r="J72" s="29"/>
    </row>
    <row r="73" spans="10:10" x14ac:dyDescent="0.25">
      <c r="J73" s="29"/>
    </row>
    <row r="74" spans="10:10" x14ac:dyDescent="0.25">
      <c r="J74" s="29"/>
    </row>
    <row r="75" spans="10:10" x14ac:dyDescent="0.25">
      <c r="J75" s="29"/>
    </row>
    <row r="76" spans="10:10" x14ac:dyDescent="0.25">
      <c r="J76" s="29"/>
    </row>
    <row r="77" spans="10:10" x14ac:dyDescent="0.25">
      <c r="J77" s="29"/>
    </row>
    <row r="78" spans="10:10" x14ac:dyDescent="0.25">
      <c r="J78" s="29"/>
    </row>
    <row r="79" spans="10:10" x14ac:dyDescent="0.25">
      <c r="J79" s="29"/>
    </row>
    <row r="80" spans="10:10" x14ac:dyDescent="0.25">
      <c r="J80" s="29"/>
    </row>
    <row r="81" spans="10:10" x14ac:dyDescent="0.25">
      <c r="J81" s="29"/>
    </row>
    <row r="82" spans="10:10" x14ac:dyDescent="0.25">
      <c r="J82" s="29"/>
    </row>
    <row r="83" spans="10:10" x14ac:dyDescent="0.25">
      <c r="J83" s="29"/>
    </row>
    <row r="84" spans="10:10" x14ac:dyDescent="0.25">
      <c r="J84" s="29"/>
    </row>
    <row r="85" spans="10:10" x14ac:dyDescent="0.25">
      <c r="J85" s="29"/>
    </row>
    <row r="86" spans="10:10" x14ac:dyDescent="0.25">
      <c r="J86" s="29"/>
    </row>
    <row r="87" spans="10:10" x14ac:dyDescent="0.25">
      <c r="J87" s="29"/>
    </row>
    <row r="88" spans="10:10" x14ac:dyDescent="0.25">
      <c r="J88" s="29"/>
    </row>
    <row r="89" spans="10:10" x14ac:dyDescent="0.25">
      <c r="J89" s="29"/>
    </row>
    <row r="90" spans="10:10" x14ac:dyDescent="0.25">
      <c r="J90" s="29"/>
    </row>
    <row r="91" spans="10:10" x14ac:dyDescent="0.25">
      <c r="J91" s="29"/>
    </row>
    <row r="92" spans="10:10" x14ac:dyDescent="0.25">
      <c r="J92" s="29"/>
    </row>
    <row r="93" spans="10:10" x14ac:dyDescent="0.25">
      <c r="J93" s="29"/>
    </row>
    <row r="94" spans="10:10" x14ac:dyDescent="0.25">
      <c r="J94" s="29"/>
    </row>
  </sheetData>
  <mergeCells count="27">
    <mergeCell ref="B11:C11"/>
    <mergeCell ref="B4:C4"/>
    <mergeCell ref="B5:H5"/>
    <mergeCell ref="B7:C7"/>
    <mergeCell ref="B9:C9"/>
    <mergeCell ref="B10:H10"/>
    <mergeCell ref="B26:C26"/>
    <mergeCell ref="B12:C12"/>
    <mergeCell ref="B14:C14"/>
    <mergeCell ref="B15:H15"/>
    <mergeCell ref="B16:C16"/>
    <mergeCell ref="B17:C17"/>
    <mergeCell ref="B18:C18"/>
    <mergeCell ref="B19:C19"/>
    <mergeCell ref="B20:C20"/>
    <mergeCell ref="B22:C22"/>
    <mergeCell ref="B23:H23"/>
    <mergeCell ref="B24:C24"/>
    <mergeCell ref="B34:C34"/>
    <mergeCell ref="B35:C35"/>
    <mergeCell ref="B36:C36"/>
    <mergeCell ref="B28:C28"/>
    <mergeCell ref="B29:C29"/>
    <mergeCell ref="B30:C30"/>
    <mergeCell ref="B31:H31"/>
    <mergeCell ref="B32:C32"/>
    <mergeCell ref="B33:C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22"/>
  <sheetViews>
    <sheetView topLeftCell="A7" workbookViewId="0">
      <selection activeCell="D26" sqref="D26"/>
    </sheetView>
  </sheetViews>
  <sheetFormatPr baseColWidth="10" defaultRowHeight="15" x14ac:dyDescent="0.25"/>
  <cols>
    <col min="1" max="1" width="18.140625" customWidth="1"/>
    <col min="2" max="2" width="37.140625" customWidth="1"/>
    <col min="3" max="3" width="9.5703125" bestFit="1" customWidth="1"/>
    <col min="4" max="4" width="5.7109375" bestFit="1" customWidth="1"/>
    <col min="5" max="5" width="23.28515625" bestFit="1" customWidth="1"/>
    <col min="6" max="6" width="12" bestFit="1" customWidth="1"/>
    <col min="7" max="7" width="19.85546875" customWidth="1"/>
    <col min="8" max="8" width="40" bestFit="1" customWidth="1"/>
    <col min="9" max="9" width="12" bestFit="1" customWidth="1"/>
  </cols>
  <sheetData>
    <row r="1" spans="1:9" ht="15.75" thickBot="1" x14ac:dyDescent="0.3">
      <c r="A1" s="177" t="s">
        <v>370</v>
      </c>
    </row>
    <row r="2" spans="1:9" ht="19.5" thickBot="1" x14ac:dyDescent="0.3">
      <c r="A2" s="203" t="s">
        <v>371</v>
      </c>
      <c r="B2" s="214"/>
      <c r="C2" s="14" t="s">
        <v>1</v>
      </c>
      <c r="D2" s="15" t="s">
        <v>2</v>
      </c>
      <c r="E2" s="16" t="s">
        <v>195</v>
      </c>
      <c r="F2" s="17" t="s">
        <v>4</v>
      </c>
      <c r="G2" s="17" t="s">
        <v>197</v>
      </c>
      <c r="H2" s="15" t="s">
        <v>7</v>
      </c>
    </row>
    <row r="3" spans="1:9" ht="15.75" thickBot="1" x14ac:dyDescent="0.3">
      <c r="A3" s="187" t="s">
        <v>206</v>
      </c>
      <c r="B3" s="188"/>
      <c r="C3" s="188"/>
      <c r="D3" s="188"/>
      <c r="E3" s="188"/>
      <c r="F3" s="188"/>
      <c r="G3" s="188"/>
      <c r="H3" s="189"/>
    </row>
    <row r="4" spans="1:9" ht="18.75" thickBot="1" x14ac:dyDescent="0.3">
      <c r="A4" s="248" t="s">
        <v>91</v>
      </c>
      <c r="B4" s="178" t="s">
        <v>210</v>
      </c>
      <c r="C4" s="108" t="s">
        <v>396</v>
      </c>
      <c r="D4" s="179" t="s">
        <v>34</v>
      </c>
      <c r="E4" s="67" t="s">
        <v>211</v>
      </c>
      <c r="F4" s="39" t="s">
        <v>41</v>
      </c>
      <c r="G4" s="251" t="s">
        <v>372</v>
      </c>
      <c r="H4" s="69" t="s">
        <v>373</v>
      </c>
    </row>
    <row r="5" spans="1:9" ht="33.75" thickBot="1" x14ac:dyDescent="0.3">
      <c r="A5" s="249"/>
      <c r="B5" s="178" t="s">
        <v>216</v>
      </c>
      <c r="C5" s="180" t="s">
        <v>397</v>
      </c>
      <c r="D5" s="179" t="s">
        <v>34</v>
      </c>
      <c r="E5" s="67" t="s">
        <v>92</v>
      </c>
      <c r="F5" s="39" t="s">
        <v>41</v>
      </c>
      <c r="G5" s="252"/>
      <c r="H5" s="63" t="s">
        <v>374</v>
      </c>
      <c r="I5" s="186"/>
    </row>
    <row r="6" spans="1:9" ht="18.75" thickBot="1" x14ac:dyDescent="0.3">
      <c r="A6" s="249"/>
      <c r="B6" s="178" t="s">
        <v>217</v>
      </c>
      <c r="C6" s="180" t="s">
        <v>398</v>
      </c>
      <c r="D6" s="179" t="s">
        <v>34</v>
      </c>
      <c r="E6" s="67" t="s">
        <v>95</v>
      </c>
      <c r="F6" s="39" t="s">
        <v>41</v>
      </c>
      <c r="G6" s="252"/>
      <c r="H6" s="69" t="s">
        <v>375</v>
      </c>
      <c r="I6" s="186"/>
    </row>
    <row r="7" spans="1:9" ht="18.75" thickBot="1" x14ac:dyDescent="0.3">
      <c r="A7" s="249"/>
      <c r="B7" s="178" t="s">
        <v>218</v>
      </c>
      <c r="C7" s="111" t="s">
        <v>399</v>
      </c>
      <c r="D7" s="179" t="s">
        <v>34</v>
      </c>
      <c r="E7" s="67" t="s">
        <v>95</v>
      </c>
      <c r="F7" s="39" t="s">
        <v>41</v>
      </c>
      <c r="G7" s="252"/>
      <c r="H7" s="69" t="s">
        <v>376</v>
      </c>
      <c r="I7" s="186"/>
    </row>
    <row r="8" spans="1:9" ht="18.75" thickBot="1" x14ac:dyDescent="0.3">
      <c r="A8" s="249"/>
      <c r="B8" s="178" t="s">
        <v>377</v>
      </c>
      <c r="C8" s="111" t="s">
        <v>400</v>
      </c>
      <c r="D8" s="179" t="s">
        <v>34</v>
      </c>
      <c r="E8" s="67" t="s">
        <v>95</v>
      </c>
      <c r="F8" s="39" t="s">
        <v>41</v>
      </c>
      <c r="G8" s="252"/>
      <c r="H8" s="69" t="s">
        <v>378</v>
      </c>
      <c r="I8" s="186"/>
    </row>
    <row r="9" spans="1:9" ht="18.75" thickBot="1" x14ac:dyDescent="0.3">
      <c r="A9" s="250"/>
      <c r="B9" s="181" t="s">
        <v>379</v>
      </c>
      <c r="C9" s="111" t="s">
        <v>401</v>
      </c>
      <c r="D9" s="179" t="s">
        <v>34</v>
      </c>
      <c r="E9" s="67" t="s">
        <v>380</v>
      </c>
      <c r="F9" s="39" t="s">
        <v>41</v>
      </c>
      <c r="G9" s="252"/>
      <c r="H9" s="69" t="s">
        <v>381</v>
      </c>
      <c r="I9" s="186"/>
    </row>
    <row r="10" spans="1:9" ht="15.75" thickBot="1" x14ac:dyDescent="0.3">
      <c r="A10" s="254" t="s">
        <v>106</v>
      </c>
      <c r="B10" s="181" t="s">
        <v>382</v>
      </c>
      <c r="C10" s="182" t="s">
        <v>402</v>
      </c>
      <c r="D10" s="179" t="s">
        <v>34</v>
      </c>
      <c r="E10" s="67" t="s">
        <v>117</v>
      </c>
      <c r="F10" s="39" t="s">
        <v>41</v>
      </c>
      <c r="G10" s="252"/>
      <c r="H10" s="69" t="s">
        <v>383</v>
      </c>
      <c r="I10" s="186"/>
    </row>
    <row r="11" spans="1:9" ht="15.75" thickBot="1" x14ac:dyDescent="0.3">
      <c r="A11" s="255"/>
      <c r="B11" s="181" t="s">
        <v>384</v>
      </c>
      <c r="C11" s="111" t="s">
        <v>403</v>
      </c>
      <c r="D11" s="179" t="s">
        <v>34</v>
      </c>
      <c r="E11" s="67" t="s">
        <v>118</v>
      </c>
      <c r="F11" s="39" t="s">
        <v>41</v>
      </c>
      <c r="G11" s="253"/>
      <c r="H11" s="69" t="s">
        <v>385</v>
      </c>
      <c r="I11" s="186"/>
    </row>
    <row r="12" spans="1:9" ht="15.75" thickBot="1" x14ac:dyDescent="0.3"/>
    <row r="13" spans="1:9" ht="19.5" thickBot="1" x14ac:dyDescent="0.3">
      <c r="A13" s="203" t="s">
        <v>386</v>
      </c>
      <c r="B13" s="214"/>
      <c r="C13" s="14" t="s">
        <v>1</v>
      </c>
      <c r="D13" s="15" t="s">
        <v>2</v>
      </c>
      <c r="E13" s="16" t="s">
        <v>195</v>
      </c>
      <c r="F13" s="17" t="s">
        <v>4</v>
      </c>
      <c r="G13" s="17" t="s">
        <v>197</v>
      </c>
      <c r="H13" s="15" t="s">
        <v>7</v>
      </c>
    </row>
    <row r="14" spans="1:9" ht="15.75" thickBot="1" x14ac:dyDescent="0.3">
      <c r="A14" s="187" t="s">
        <v>206</v>
      </c>
      <c r="B14" s="188"/>
      <c r="C14" s="188"/>
      <c r="D14" s="188"/>
      <c r="E14" s="188"/>
      <c r="F14" s="188"/>
      <c r="G14" s="188"/>
      <c r="H14" s="189"/>
    </row>
    <row r="15" spans="1:9" ht="18.75" thickBot="1" x14ac:dyDescent="0.3">
      <c r="A15" s="248" t="s">
        <v>91</v>
      </c>
      <c r="B15" s="178" t="s">
        <v>210</v>
      </c>
      <c r="C15" s="108" t="s">
        <v>396</v>
      </c>
      <c r="D15" s="179" t="s">
        <v>34</v>
      </c>
      <c r="E15" s="67" t="s">
        <v>211</v>
      </c>
      <c r="F15" s="39" t="s">
        <v>41</v>
      </c>
      <c r="G15" s="251" t="s">
        <v>372</v>
      </c>
      <c r="H15" s="69" t="s">
        <v>373</v>
      </c>
    </row>
    <row r="16" spans="1:9" ht="33.75" thickBot="1" x14ac:dyDescent="0.3">
      <c r="A16" s="249"/>
      <c r="B16" s="178" t="s">
        <v>216</v>
      </c>
      <c r="C16" s="180" t="s">
        <v>397</v>
      </c>
      <c r="D16" s="179" t="s">
        <v>34</v>
      </c>
      <c r="E16" s="67" t="s">
        <v>92</v>
      </c>
      <c r="F16" s="39" t="s">
        <v>41</v>
      </c>
      <c r="G16" s="252"/>
      <c r="H16" s="63" t="s">
        <v>374</v>
      </c>
    </row>
    <row r="17" spans="1:8" ht="18.75" thickBot="1" x14ac:dyDescent="0.3">
      <c r="A17" s="249"/>
      <c r="B17" s="178" t="s">
        <v>217</v>
      </c>
      <c r="C17" s="180" t="s">
        <v>398</v>
      </c>
      <c r="D17" s="179" t="s">
        <v>34</v>
      </c>
      <c r="E17" s="67" t="s">
        <v>95</v>
      </c>
      <c r="F17" s="39" t="s">
        <v>41</v>
      </c>
      <c r="G17" s="252"/>
      <c r="H17" s="69" t="s">
        <v>375</v>
      </c>
    </row>
    <row r="18" spans="1:8" ht="18.75" thickBot="1" x14ac:dyDescent="0.3">
      <c r="A18" s="249"/>
      <c r="B18" s="178" t="s">
        <v>218</v>
      </c>
      <c r="C18" s="111" t="s">
        <v>399</v>
      </c>
      <c r="D18" s="179" t="s">
        <v>34</v>
      </c>
      <c r="E18" s="67" t="s">
        <v>95</v>
      </c>
      <c r="F18" s="39" t="s">
        <v>41</v>
      </c>
      <c r="G18" s="252"/>
      <c r="H18" s="69" t="s">
        <v>376</v>
      </c>
    </row>
    <row r="19" spans="1:8" ht="18.75" thickBot="1" x14ac:dyDescent="0.3">
      <c r="A19" s="249"/>
      <c r="B19" s="178" t="s">
        <v>377</v>
      </c>
      <c r="C19" s="111" t="s">
        <v>400</v>
      </c>
      <c r="D19" s="179" t="s">
        <v>34</v>
      </c>
      <c r="E19" s="67" t="s">
        <v>95</v>
      </c>
      <c r="F19" s="39" t="s">
        <v>41</v>
      </c>
      <c r="G19" s="252"/>
      <c r="H19" s="69" t="s">
        <v>378</v>
      </c>
    </row>
    <row r="20" spans="1:8" ht="18.75" thickBot="1" x14ac:dyDescent="0.3">
      <c r="A20" s="250"/>
      <c r="B20" s="181" t="s">
        <v>379</v>
      </c>
      <c r="C20" s="111" t="s">
        <v>401</v>
      </c>
      <c r="D20" s="179" t="s">
        <v>34</v>
      </c>
      <c r="E20" s="67" t="s">
        <v>380</v>
      </c>
      <c r="F20" s="39" t="s">
        <v>41</v>
      </c>
      <c r="G20" s="252"/>
      <c r="H20" s="69" t="s">
        <v>381</v>
      </c>
    </row>
    <row r="21" spans="1:8" ht="15.75" thickBot="1" x14ac:dyDescent="0.3">
      <c r="A21" s="254" t="s">
        <v>106</v>
      </c>
      <c r="B21" s="181" t="s">
        <v>382</v>
      </c>
      <c r="C21" s="182" t="s">
        <v>402</v>
      </c>
      <c r="D21" s="179" t="s">
        <v>34</v>
      </c>
      <c r="E21" s="67" t="s">
        <v>117</v>
      </c>
      <c r="F21" s="39" t="s">
        <v>41</v>
      </c>
      <c r="G21" s="252"/>
      <c r="H21" s="69" t="s">
        <v>383</v>
      </c>
    </row>
    <row r="22" spans="1:8" ht="15.75" thickBot="1" x14ac:dyDescent="0.3">
      <c r="A22" s="255"/>
      <c r="B22" s="181" t="s">
        <v>384</v>
      </c>
      <c r="C22" s="111" t="s">
        <v>403</v>
      </c>
      <c r="D22" s="179" t="s">
        <v>34</v>
      </c>
      <c r="E22" s="67" t="s">
        <v>118</v>
      </c>
      <c r="F22" s="39" t="s">
        <v>41</v>
      </c>
      <c r="G22" s="253"/>
      <c r="H22" s="69" t="s">
        <v>385</v>
      </c>
    </row>
  </sheetData>
  <mergeCells count="10">
    <mergeCell ref="A14:H14"/>
    <mergeCell ref="A15:A20"/>
    <mergeCell ref="G15:G22"/>
    <mergeCell ref="A21:A22"/>
    <mergeCell ref="A2:B2"/>
    <mergeCell ref="A3:H3"/>
    <mergeCell ref="A4:A9"/>
    <mergeCell ref="G4:G11"/>
    <mergeCell ref="A10:A11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LCI_Flax fibers</vt:lpstr>
      <vt:lpstr>iLUC</vt:lpstr>
      <vt:lpstr>Inert Residues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Gomez campos</dc:creator>
  <cp:lastModifiedBy>Alejandra Gomez Campos</cp:lastModifiedBy>
  <dcterms:created xsi:type="dcterms:W3CDTF">2019-02-27T14:45:47Z</dcterms:created>
  <dcterms:modified xsi:type="dcterms:W3CDTF">2020-10-09T15:41:13Z</dcterms:modified>
</cp:coreProperties>
</file>