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8625"/>
  <workbookPr defaultThemeVersion="166925"/>
  <mc:AlternateContent xmlns:mc="http://schemas.openxmlformats.org/markup-compatibility/2006">
    <mc:Choice Requires="x15">
      <x15ac:absPath xmlns:x15ac="http://schemas.microsoft.com/office/spreadsheetml/2010/11/ac" url="C:\Dokumenty\Publikacje\2017_Sonnenberg_Grygoruk_RRC\"/>
    </mc:Choice>
  </mc:AlternateContent>
  <bookViews>
    <workbookView xWindow="0" yWindow="0" windowWidth="19200" windowHeight="6720" xr2:uid="{6EA73028-F8A6-473D-AB52-AC07274BA61D}"/>
  </bookViews>
  <sheets>
    <sheet name="Arkusz1" sheetId="1" r:id="rId1"/>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20" i="1" l="1"/>
  <c r="K120" i="1" s="1"/>
  <c r="L120" i="1" s="1"/>
  <c r="J103" i="1"/>
  <c r="K103" i="1" s="1"/>
  <c r="L103" i="1" s="1"/>
  <c r="J48" i="1"/>
  <c r="K48" i="1" s="1"/>
  <c r="L48" i="1" s="1"/>
  <c r="J47" i="1"/>
  <c r="K47" i="1" s="1"/>
  <c r="L47" i="1" s="1"/>
  <c r="J46" i="1"/>
  <c r="K46" i="1" s="1"/>
  <c r="L46" i="1" s="1"/>
  <c r="J45" i="1"/>
  <c r="K45" i="1" s="1"/>
  <c r="L45" i="1" s="1"/>
  <c r="J44" i="1"/>
  <c r="K44" i="1" s="1"/>
  <c r="L44" i="1" s="1"/>
  <c r="J43" i="1"/>
  <c r="K43" i="1" s="1"/>
  <c r="L43" i="1" s="1"/>
  <c r="J42" i="1"/>
  <c r="K42" i="1" s="1"/>
  <c r="L42" i="1" s="1"/>
  <c r="J41" i="1"/>
  <c r="K41" i="1" s="1"/>
  <c r="L41" i="1" s="1"/>
  <c r="J40" i="1"/>
  <c r="K40" i="1" s="1"/>
  <c r="L40" i="1" s="1"/>
  <c r="J39" i="1"/>
  <c r="K39" i="1" s="1"/>
  <c r="L39" i="1" s="1"/>
  <c r="J38" i="1"/>
  <c r="K38" i="1" s="1"/>
  <c r="L38" i="1" s="1"/>
  <c r="J37" i="1"/>
  <c r="K37" i="1" s="1"/>
  <c r="L37" i="1" s="1"/>
  <c r="K36" i="1"/>
  <c r="L36" i="1" s="1"/>
  <c r="J36" i="1"/>
  <c r="J35" i="1"/>
  <c r="K35" i="1" s="1"/>
  <c r="L35" i="1" s="1"/>
  <c r="J34" i="1"/>
  <c r="K34" i="1" s="1"/>
  <c r="L34" i="1" s="1"/>
  <c r="J33" i="1"/>
  <c r="K33" i="1" s="1"/>
  <c r="L33" i="1" s="1"/>
  <c r="J32" i="1"/>
  <c r="K32" i="1" s="1"/>
  <c r="L32" i="1" s="1"/>
  <c r="J31" i="1"/>
  <c r="K31" i="1" s="1"/>
  <c r="L31" i="1" s="1"/>
  <c r="J8" i="1"/>
  <c r="K8" i="1" s="1"/>
  <c r="L8" i="1" s="1"/>
  <c r="K91" i="1"/>
  <c r="L91" i="1" s="1"/>
  <c r="J91" i="1"/>
  <c r="J88" i="1"/>
  <c r="K88" i="1" s="1"/>
  <c r="L88" i="1" s="1"/>
  <c r="J119" i="1"/>
  <c r="K119" i="1" s="1"/>
  <c r="L119" i="1" s="1"/>
  <c r="J118" i="1"/>
  <c r="K118" i="1" s="1"/>
  <c r="L118" i="1" s="1"/>
  <c r="J116" i="1"/>
  <c r="K116" i="1" s="1"/>
  <c r="L116" i="1" s="1"/>
  <c r="J115" i="1"/>
  <c r="K115" i="1" s="1"/>
  <c r="L115" i="1" s="1"/>
  <c r="J114" i="1"/>
  <c r="K114" i="1" s="1"/>
  <c r="L114" i="1" s="1"/>
  <c r="J113" i="1"/>
  <c r="K113" i="1" s="1"/>
  <c r="L113" i="1" s="1"/>
  <c r="J112" i="1"/>
  <c r="K112" i="1" s="1"/>
  <c r="L112" i="1" s="1"/>
  <c r="K102" i="1"/>
  <c r="L102" i="1" s="1"/>
  <c r="J102" i="1"/>
  <c r="J101" i="1"/>
  <c r="K101" i="1" s="1"/>
  <c r="L101" i="1" s="1"/>
  <c r="J100" i="1"/>
  <c r="K100" i="1" s="1"/>
  <c r="L100" i="1" s="1"/>
  <c r="J99" i="1"/>
  <c r="K99" i="1" s="1"/>
  <c r="L99" i="1" s="1"/>
  <c r="J98" i="1"/>
  <c r="K98" i="1" s="1"/>
  <c r="L98" i="1" s="1"/>
  <c r="J97" i="1"/>
  <c r="K97" i="1" s="1"/>
  <c r="L97" i="1" s="1"/>
  <c r="J96" i="1"/>
  <c r="K96" i="1" s="1"/>
  <c r="L96" i="1" s="1"/>
  <c r="K95" i="1"/>
  <c r="L95" i="1" s="1"/>
  <c r="J95" i="1"/>
  <c r="J94" i="1"/>
  <c r="K94" i="1" s="1"/>
  <c r="L94" i="1" s="1"/>
  <c r="J87" i="1"/>
  <c r="K87" i="1" s="1"/>
  <c r="L87" i="1" s="1"/>
  <c r="J81" i="1"/>
  <c r="K81" i="1" s="1"/>
  <c r="L81" i="1" s="1"/>
  <c r="J80" i="1"/>
  <c r="K80" i="1" s="1"/>
  <c r="L80" i="1" s="1"/>
  <c r="J79" i="1"/>
  <c r="K79" i="1" s="1"/>
  <c r="L79" i="1" s="1"/>
  <c r="J78" i="1"/>
  <c r="K78" i="1" s="1"/>
  <c r="L78" i="1" s="1"/>
  <c r="J77" i="1"/>
  <c r="K77" i="1" s="1"/>
  <c r="L77" i="1" s="1"/>
  <c r="J76" i="1"/>
  <c r="K76" i="1" s="1"/>
  <c r="L76" i="1" s="1"/>
  <c r="K75" i="1"/>
  <c r="L75" i="1" s="1"/>
  <c r="J75" i="1"/>
  <c r="J74" i="1"/>
  <c r="K74" i="1" s="1"/>
  <c r="L74" i="1" s="1"/>
  <c r="J73" i="1"/>
  <c r="K73" i="1" s="1"/>
  <c r="L73" i="1" s="1"/>
  <c r="J72" i="1"/>
  <c r="K72" i="1" s="1"/>
  <c r="L72" i="1" s="1"/>
  <c r="J71" i="1"/>
  <c r="K71" i="1" s="1"/>
  <c r="L71" i="1" s="1"/>
  <c r="J70" i="1"/>
  <c r="K70" i="1" s="1"/>
  <c r="L70" i="1" s="1"/>
  <c r="J69" i="1"/>
  <c r="K69" i="1" s="1"/>
  <c r="L69" i="1" s="1"/>
  <c r="K67" i="1"/>
  <c r="L67" i="1" s="1"/>
  <c r="J67" i="1"/>
  <c r="J66" i="1"/>
  <c r="K66" i="1" s="1"/>
  <c r="L66" i="1" s="1"/>
  <c r="J65" i="1"/>
  <c r="K65" i="1" s="1"/>
  <c r="L65" i="1" s="1"/>
  <c r="J64" i="1"/>
  <c r="K64" i="1" s="1"/>
  <c r="L64" i="1" s="1"/>
  <c r="J63" i="1"/>
  <c r="K63" i="1" s="1"/>
  <c r="L63" i="1" s="1"/>
  <c r="J62" i="1"/>
  <c r="K62" i="1" s="1"/>
  <c r="L62" i="1" s="1"/>
  <c r="J61" i="1"/>
  <c r="K61" i="1" s="1"/>
  <c r="L61" i="1" s="1"/>
  <c r="J60" i="1"/>
  <c r="K60" i="1" s="1"/>
  <c r="L60" i="1" s="1"/>
  <c r="J50" i="1"/>
  <c r="K50" i="1" s="1"/>
  <c r="L50" i="1" s="1"/>
  <c r="K30" i="1"/>
  <c r="L30" i="1" s="1"/>
  <c r="J30" i="1"/>
  <c r="J28" i="1"/>
  <c r="K28" i="1" s="1"/>
  <c r="L28" i="1" s="1"/>
  <c r="J27" i="1"/>
  <c r="K27" i="1" s="1"/>
  <c r="L27" i="1" s="1"/>
  <c r="J26" i="1"/>
  <c r="K26" i="1" s="1"/>
  <c r="L26" i="1" s="1"/>
  <c r="J25" i="1"/>
  <c r="K25" i="1" s="1"/>
  <c r="L25" i="1" s="1"/>
  <c r="J23" i="1"/>
  <c r="K23" i="1" s="1"/>
  <c r="L23" i="1" s="1"/>
  <c r="J22" i="1"/>
  <c r="K22" i="1" s="1"/>
  <c r="L22" i="1" s="1"/>
  <c r="K21" i="1"/>
  <c r="L21" i="1" s="1"/>
  <c r="J21" i="1"/>
  <c r="J20" i="1"/>
  <c r="K20" i="1" s="1"/>
  <c r="L20" i="1" s="1"/>
  <c r="J19" i="1"/>
  <c r="K19" i="1" s="1"/>
  <c r="L19" i="1" s="1"/>
  <c r="J18" i="1"/>
  <c r="K18" i="1" s="1"/>
  <c r="L18" i="1" s="1"/>
  <c r="J7" i="1"/>
  <c r="K7" i="1" s="1"/>
  <c r="L7" i="1" s="1"/>
  <c r="J86" i="1"/>
  <c r="K86" i="1" s="1"/>
  <c r="L86" i="1" s="1"/>
  <c r="J85" i="1"/>
  <c r="K85" i="1" s="1"/>
  <c r="L85" i="1" s="1"/>
  <c r="J59" i="1"/>
  <c r="K59" i="1" s="1"/>
  <c r="L59" i="1" s="1"/>
  <c r="J58" i="1"/>
  <c r="K58" i="1" s="1"/>
  <c r="L58" i="1" s="1"/>
  <c r="K57" i="1"/>
  <c r="L57" i="1" s="1"/>
  <c r="J57" i="1"/>
  <c r="J56" i="1"/>
  <c r="K56" i="1" s="1"/>
  <c r="L56" i="1" s="1"/>
  <c r="J55" i="1"/>
  <c r="K55" i="1" s="1"/>
  <c r="L55" i="1" s="1"/>
  <c r="J54" i="1"/>
  <c r="K54" i="1" s="1"/>
  <c r="L54" i="1" s="1"/>
  <c r="J53" i="1"/>
  <c r="K53" i="1" s="1"/>
  <c r="L53" i="1" s="1"/>
  <c r="J52" i="1"/>
  <c r="K52" i="1" s="1"/>
  <c r="L52" i="1" s="1"/>
  <c r="J24" i="1"/>
  <c r="K24" i="1" s="1"/>
  <c r="L24" i="1" s="1"/>
  <c r="K16" i="1"/>
  <c r="L16" i="1" s="1"/>
  <c r="J16" i="1"/>
  <c r="J90" i="1"/>
  <c r="K90" i="1" s="1"/>
  <c r="L90" i="1" s="1"/>
  <c r="J84" i="1"/>
  <c r="K84" i="1" s="1"/>
  <c r="L84" i="1" s="1"/>
  <c r="J83" i="1"/>
  <c r="K83" i="1" s="1"/>
  <c r="L83" i="1" s="1"/>
  <c r="J15" i="1"/>
  <c r="K15" i="1" s="1"/>
  <c r="L15" i="1" s="1"/>
  <c r="J111" i="1"/>
  <c r="K111" i="1" s="1"/>
  <c r="L111" i="1" s="1"/>
  <c r="J110" i="1"/>
  <c r="K110" i="1" s="1"/>
  <c r="L110" i="1" s="1"/>
  <c r="J109" i="1"/>
  <c r="K109" i="1" s="1"/>
  <c r="L109" i="1" s="1"/>
  <c r="J108" i="1"/>
  <c r="K108" i="1" s="1"/>
  <c r="L108" i="1" s="1"/>
  <c r="J107" i="1"/>
  <c r="K107" i="1" s="1"/>
  <c r="L107" i="1" s="1"/>
  <c r="J106" i="1"/>
  <c r="K106" i="1" s="1"/>
  <c r="L106" i="1" s="1"/>
  <c r="J105" i="1"/>
  <c r="K105" i="1" s="1"/>
  <c r="L105" i="1" s="1"/>
  <c r="J104" i="1"/>
  <c r="K104" i="1" s="1"/>
  <c r="L104" i="1" s="1"/>
  <c r="J93" i="1"/>
  <c r="K93" i="1" s="1"/>
  <c r="L93" i="1" s="1"/>
  <c r="J89" i="1"/>
  <c r="K89" i="1" s="1"/>
  <c r="L89" i="1" s="1"/>
  <c r="J68" i="1"/>
  <c r="K68" i="1" s="1"/>
  <c r="L68" i="1" s="1"/>
  <c r="J49" i="1"/>
  <c r="K49" i="1" s="1"/>
  <c r="L49" i="1" s="1"/>
  <c r="J29" i="1"/>
  <c r="K29" i="1" s="1"/>
  <c r="L29" i="1" s="1"/>
  <c r="J14" i="1"/>
  <c r="K14" i="1" s="1"/>
  <c r="L14" i="1" s="1"/>
  <c r="K13" i="1"/>
  <c r="L13" i="1" s="1"/>
  <c r="J12" i="1"/>
  <c r="K12" i="1" s="1"/>
  <c r="L12" i="1" s="1"/>
  <c r="J11" i="1"/>
  <c r="K11" i="1" s="1"/>
  <c r="L11" i="1" s="1"/>
  <c r="J10" i="1"/>
  <c r="K10" i="1" s="1"/>
  <c r="L10" i="1" s="1"/>
  <c r="K6" i="1"/>
  <c r="L6" i="1" s="1"/>
  <c r="J6" i="1"/>
  <c r="J5" i="1"/>
  <c r="K5" i="1" s="1"/>
  <c r="L5" i="1" s="1"/>
  <c r="J4" i="1"/>
  <c r="K4" i="1" s="1"/>
  <c r="L4" i="1" s="1"/>
  <c r="J3" i="1"/>
  <c r="K3" i="1" s="1"/>
  <c r="L3" i="1" s="1"/>
  <c r="J117" i="1"/>
  <c r="K117" i="1" s="1"/>
  <c r="L117" i="1" s="1"/>
  <c r="J92" i="1"/>
  <c r="K92" i="1" s="1"/>
  <c r="L92" i="1" s="1"/>
  <c r="J9" i="1"/>
  <c r="K9" i="1" s="1"/>
  <c r="L9" i="1" s="1"/>
  <c r="L17" i="1"/>
  <c r="J17" i="1"/>
  <c r="K17" i="1" s="1"/>
  <c r="J2" i="1"/>
  <c r="K2" i="1" s="1"/>
  <c r="L2" i="1" s="1"/>
  <c r="J82" i="1"/>
  <c r="K82" i="1" s="1"/>
  <c r="L82" i="1" s="1"/>
  <c r="J51" i="1"/>
  <c r="K51" i="1" s="1"/>
  <c r="L51" i="1" s="1"/>
</calcChain>
</file>

<file path=xl/sharedStrings.xml><?xml version="1.0" encoding="utf-8"?>
<sst xmlns="http://schemas.openxmlformats.org/spreadsheetml/2006/main" count="1237" uniqueCount="316">
  <si>
    <t>Lp</t>
  </si>
  <si>
    <t>Country</t>
  </si>
  <si>
    <t>River</t>
  </si>
  <si>
    <t>Year</t>
  </si>
  <si>
    <t>Entity</t>
  </si>
  <si>
    <t>Scope of the project</t>
  </si>
  <si>
    <t>Declared length of the river/valley restored</t>
  </si>
  <si>
    <t>Assummed length of the river/valley restored used in calculations</t>
  </si>
  <si>
    <t>Area [ha]</t>
  </si>
  <si>
    <t>EUR/ha</t>
  </si>
  <si>
    <t>kEUR/ha</t>
  </si>
  <si>
    <t>Solution</t>
  </si>
  <si>
    <t>Amount of the project (kEUR)</t>
  </si>
  <si>
    <t>Source of Founding</t>
  </si>
  <si>
    <t>% EU funding</t>
  </si>
  <si>
    <t>Local community participation</t>
  </si>
  <si>
    <t>Monitoring</t>
  </si>
  <si>
    <t>Larger restoration plan</t>
  </si>
  <si>
    <t>Hungary</t>
  </si>
  <si>
    <t>River Pécs</t>
  </si>
  <si>
    <t>provincial/regional authorities</t>
  </si>
  <si>
    <t>works within channel</t>
  </si>
  <si>
    <t>the whole river</t>
  </si>
  <si>
    <t xml:space="preserve">e, building of regulating reservoirs (3 pcs) </t>
  </si>
  <si>
    <t>EU founding, government budget</t>
  </si>
  <si>
    <t>no</t>
  </si>
  <si>
    <t>yes</t>
  </si>
  <si>
    <t>Poland</t>
  </si>
  <si>
    <t>Narew</t>
  </si>
  <si>
    <t>association (NGO), National Park</t>
  </si>
  <si>
    <t>works within floodplain</t>
  </si>
  <si>
    <t>river reach lenght &gt; 2 km</t>
  </si>
  <si>
    <t>e, wykaszanie łąk łegowych, odkrzaczanie łąk i pastwisk, rolnictwo ekologiczne, edukacja ekologiczna</t>
  </si>
  <si>
    <t>EU founding, government budget, association funds</t>
  </si>
  <si>
    <t>Austria</t>
  </si>
  <si>
    <t>River Traisen?</t>
  </si>
  <si>
    <t>other : Verbund/VHP energy provider</t>
  </si>
  <si>
    <t>river reach lenght &gt; 2 km, more than one watercourse</t>
  </si>
  <si>
    <t>a, c, d, f, h, new river bed</t>
  </si>
  <si>
    <t>EU founding, government budget, assosiations or foundation founds, private funds</t>
  </si>
  <si>
    <t>Denmark</t>
  </si>
  <si>
    <t>Skjern River</t>
  </si>
  <si>
    <t>nationwide authorities</t>
  </si>
  <si>
    <t>works within floodpain</t>
  </si>
  <si>
    <t xml:space="preserve">Re-meandering of channel to increase nutrient capacity and improve physiscal condictions,   Creation of wetlands,   Re-meandering of channel to increase nutrient capacity and improve physiscal condictions </t>
  </si>
  <si>
    <t>EU funding, government budget</t>
  </si>
  <si>
    <t>Belgium</t>
  </si>
  <si>
    <t>Bocq river</t>
  </si>
  <si>
    <t xml:space="preserve">provincial/regional authorities, </t>
  </si>
  <si>
    <t>works within channel, works within floodplain, works within catchment</t>
  </si>
  <si>
    <t>more than one watercourse</t>
  </si>
  <si>
    <t>Scotland</t>
  </si>
  <si>
    <t>Ythan River</t>
  </si>
  <si>
    <t>local authority</t>
  </si>
  <si>
    <t>works within channel, works within floodplain</t>
  </si>
  <si>
    <t>UK</t>
  </si>
  <si>
    <t xml:space="preserve">The river Ravensbourne (Lewisham section), </t>
  </si>
  <si>
    <t>London borough of Lewisham – Local Authority (regional!)</t>
  </si>
  <si>
    <t>works within chnnel, addressed also the immediate floodplain</t>
  </si>
  <si>
    <t>river reach lenght &lt; 2 km</t>
  </si>
  <si>
    <t xml:space="preserve">a, b, e, h, </t>
  </si>
  <si>
    <t>Mur River</t>
  </si>
  <si>
    <t xml:space="preserve">nationwide authorities, provincial/regional authorities, </t>
  </si>
  <si>
    <t>c, d, e, g, h, Development of new riverine forests, creation/Improvement of riverine forest pools</t>
  </si>
  <si>
    <t xml:space="preserve">EU founding, government budget, </t>
  </si>
  <si>
    <t>Enns River</t>
  </si>
  <si>
    <t>nationwide authorities, provincial/regional authorities</t>
  </si>
  <si>
    <t>Morava river</t>
  </si>
  <si>
    <t>national park</t>
  </si>
  <si>
    <t xml:space="preserve">Dyke relocation, Increase water retention area,   Creation of groynes, Creation of deflectors , Re-connection of river channels, Introducing sinuosity, Meanders reopened </t>
  </si>
  <si>
    <t>Dijle river</t>
  </si>
  <si>
    <t>association (NGO)</t>
  </si>
  <si>
    <t xml:space="preserve">EU funding, association </t>
  </si>
  <si>
    <t>Sûre River</t>
  </si>
  <si>
    <t>a, b, e, f, g,</t>
  </si>
  <si>
    <t>La Geer at Waremme</t>
  </si>
  <si>
    <t>d, e, j: The river has been put into the old channel (during the 50ies the river has been modified to be straight). The works have been done on a ground which proprety of a public body thanks to an Interreg project named Aquadra.</t>
  </si>
  <si>
    <t>Vlaams Gewest</t>
  </si>
  <si>
    <t>works within catchment</t>
  </si>
  <si>
    <t>valley</t>
  </si>
  <si>
    <t>Belgium &amp; Luxembourg</t>
  </si>
  <si>
    <t>Basins of the Sûre, the Ourthe and the Our in Belgium and in Luxembourg</t>
  </si>
  <si>
    <t>Park Reserve</t>
  </si>
  <si>
    <t>France</t>
  </si>
  <si>
    <t>Cousin river</t>
  </si>
  <si>
    <t>National Park</t>
  </si>
  <si>
    <t>works within channel, works within catchment</t>
  </si>
  <si>
    <t>a, b, d, g, j: wood bridges / Fence and drinking troughs for cattle</t>
  </si>
  <si>
    <t>Germany</t>
  </si>
  <si>
    <t>Rhine, Murg</t>
  </si>
  <si>
    <t>provincial/regional authorities, association (NGO)</t>
  </si>
  <si>
    <t>a, b, d, f, h,</t>
  </si>
  <si>
    <t>Italy</t>
  </si>
  <si>
    <t xml:space="preserve">Mareiter Bach – Rio Mareta </t>
  </si>
  <si>
    <t>a,c</t>
  </si>
  <si>
    <t>Republic of Irleand</t>
  </si>
  <si>
    <t>Mulkear river</t>
  </si>
  <si>
    <t>river reach lenght &lt; 2 km, more than one watercourse</t>
  </si>
  <si>
    <t xml:space="preserve">a, b, f, i, </t>
  </si>
  <si>
    <t>Pearls in Peril LIFE+ GB Project - Mingary Burn</t>
  </si>
  <si>
    <t>Scottish Natural Heritage and other</t>
  </si>
  <si>
    <t>woody debris, plantig trees</t>
  </si>
  <si>
    <t>Slovenia</t>
  </si>
  <si>
    <t>Mura River</t>
  </si>
  <si>
    <t xml:space="preserve">other   </t>
  </si>
  <si>
    <t xml:space="preserve">works within channel, works within floodplain, </t>
  </si>
  <si>
    <t>natural erosion embankments, connection between river channel and former side branches, expansion of river bed on some parts of the river, new gravel bars</t>
  </si>
  <si>
    <t>Spain</t>
  </si>
  <si>
    <t>Ter River</t>
  </si>
  <si>
    <t>Consortium (Consorci del Ter)</t>
  </si>
  <si>
    <t>other</t>
  </si>
  <si>
    <t>Sweden</t>
  </si>
  <si>
    <t>Vindel River</t>
  </si>
  <si>
    <t>Umea University</t>
  </si>
  <si>
    <t xml:space="preserve">a, d, f,  </t>
  </si>
  <si>
    <t>ReBorn LIFE</t>
  </si>
  <si>
    <t>a, d, f, g</t>
  </si>
  <si>
    <t xml:space="preserve">a, </t>
  </si>
  <si>
    <t>EU founding, government budget, private funds</t>
  </si>
  <si>
    <t>Remibar</t>
  </si>
  <si>
    <t>nationwide authorities, provincial/regional authorities, privet investors</t>
  </si>
  <si>
    <t>a</t>
  </si>
  <si>
    <t>Fylean and Klingavalsan in Kavlingean catchment</t>
  </si>
  <si>
    <t>e,f,h, remeandring of parts of the stream</t>
  </si>
  <si>
    <t>Triple Lakes</t>
  </si>
  <si>
    <t>works within channel and within lakes</t>
  </si>
  <si>
    <t>Croatia</t>
  </si>
  <si>
    <t>Drava River</t>
  </si>
  <si>
    <t>nationwide authorities, provincial/regional authorities, association (NGO)</t>
  </si>
  <si>
    <t>a, h</t>
  </si>
  <si>
    <t>EU founding, government budget, assosiations or foundation founds</t>
  </si>
  <si>
    <t>Sokołówka</t>
  </si>
  <si>
    <t>e,f, j: budowa zbiorników wodnych, retencja wód opadowych, rewitalizacja nadrzecznych terenów zieleni miejskiej</t>
  </si>
  <si>
    <t>Kwacza</t>
  </si>
  <si>
    <t>Park Krajobrazowy</t>
  </si>
  <si>
    <t>b, d, e, j: gniazdowa przecinka nadrzecznych drzew, 23 sztuczne wyspy kamienne, zatoczki i miejsca ze stagnującą wodą, połączenie koryta rzeki ze starorzeczem</t>
  </si>
  <si>
    <t>Romania</t>
  </si>
  <si>
    <t>Danube River</t>
  </si>
  <si>
    <t>d, h</t>
  </si>
  <si>
    <t>River Vuka</t>
  </si>
  <si>
    <t>e, f, h,</t>
  </si>
  <si>
    <t>Estonia</t>
  </si>
  <si>
    <t>Pirita</t>
  </si>
  <si>
    <t>river reach length &lt; 2 km (project involved 2 fish passes and 2 habitat improvement sites)</t>
  </si>
  <si>
    <t xml:space="preserve">f, g, j: At the habitat improvement sites gravel and boulders were added to the riverbed. Bedrock cutting was done at one site. </t>
  </si>
  <si>
    <t xml:space="preserve">Drava, branch of Boros Drava, branch of Drávakeresztúr </t>
  </si>
  <si>
    <t>e, f</t>
  </si>
  <si>
    <t>River Dravab- Baranya county</t>
  </si>
  <si>
    <t>Removal of the wood remains endangering the shipping on the Drava River, Extracting of tree remains from the waterway by dredger, transporting to the coast by a barge for cutting and drying. The demolition of the not-used stone works in the waterway, (piling by a dredger into a barge) and building them into the coastal protection works.</t>
  </si>
  <si>
    <t>Branch of Drávakeresztúr – Baranya county</t>
  </si>
  <si>
    <t xml:space="preserve">Removal trees, bushes and sediment - revitalization of Drávakeresztúri branch </t>
  </si>
  <si>
    <t>Drava</t>
  </si>
  <si>
    <t>works within floodplain/oxbows</t>
  </si>
  <si>
    <t>restoration of an oxbow lake that has been dried out and caused detoriating effects on the water quality and the environment in a general sence.</t>
  </si>
  <si>
    <t>The Water Framework Directive of the EU compulsory prescribes the condition’s valuation of the water bodies, rivers regularly in every 6 years in order to place the waters in a good state. A basic part of this is the examination of the water’s morphological features. The project aims this work to help the condition’s valuation. Trough completing the task there will be measurements of water discharge, floated sediments and bed load, surveys of additional branches, record of length profile for evaluation of the draw-down. This establishes such a morphological database</t>
  </si>
  <si>
    <t>removal of the logs and ooden elements out of the River Drava to the safe river transport and demotilation of the regulation structures</t>
  </si>
  <si>
    <t>National Park Directorate</t>
  </si>
  <si>
    <t>a, dredging</t>
  </si>
  <si>
    <t>Krizsnica oxbow – Baranya county</t>
  </si>
  <si>
    <t>works within catchment/oxbow</t>
  </si>
  <si>
    <t>the whole river/oxbow</t>
  </si>
  <si>
    <t>technological study for Korcsina around Markóc- Specific proposals to the technologic execution of inundation of the death channel, the downstream rehabilitation of the Korcsina Canal</t>
  </si>
  <si>
    <t>Biała Tarnowska</t>
  </si>
  <si>
    <t>a, g, delimitation of erodible river corridor, improving continuity of riparian forests, elimination of invasive plant species, restoring continuity of bivalve population</t>
  </si>
  <si>
    <t>Ełk River</t>
  </si>
  <si>
    <t>e, przekierowanie wód Kan. Rudzkiego w stare koryto rz. Ełk za pomocą budowli hydrotechnicznych</t>
  </si>
  <si>
    <t xml:space="preserve">EU funding, NFOŚ, </t>
  </si>
  <si>
    <t>: Federal Ministry of Transport, Innovation and Technology, Austria; viadonau – Austrian Waterways-Agency Lim., Vienna; Nationalpark Donau-Auen GmbH</t>
  </si>
  <si>
    <t xml:space="preserve">a)      total survey of aquatic macrophytes as the basis for environmental-friendly technical solutions aimed at minimising river bed incision </t>
  </si>
  <si>
    <t>government budget</t>
  </si>
  <si>
    <t>-</t>
  </si>
  <si>
    <t>Odense River</t>
  </si>
  <si>
    <t>riffle</t>
  </si>
  <si>
    <t>Stora River</t>
  </si>
  <si>
    <t>stone riffle</t>
  </si>
  <si>
    <t>Aarhus River</t>
  </si>
  <si>
    <t>Gudena River</t>
  </si>
  <si>
    <t>Tryggevaelde</t>
  </si>
  <si>
    <t>re-meandring</t>
  </si>
  <si>
    <t>Finland</t>
  </si>
  <si>
    <t>Pajakkajoki</t>
  </si>
  <si>
    <t>d, f, h, j: remval of log floating structures</t>
  </si>
  <si>
    <t>Vääräjoki</t>
  </si>
  <si>
    <t>d, f, h</t>
  </si>
  <si>
    <t>Vaarajoki</t>
  </si>
  <si>
    <t>f, h</t>
  </si>
  <si>
    <t>Longinoja brook</t>
  </si>
  <si>
    <t>provincial/regional authorities, nationwide authorities</t>
  </si>
  <si>
    <t xml:space="preserve">Introducing sinuosity, Introducting large woody debris, Building fishways, Building of submerged weirs and pits, Adding sinuosity, Introducing gravel </t>
  </si>
  <si>
    <t>Alagnon</t>
  </si>
  <si>
    <t>a, suppression of barrage (heigh 3m)</t>
  </si>
  <si>
    <t>government budget, association funds</t>
  </si>
  <si>
    <t>Ruhr</t>
  </si>
  <si>
    <t>a, d, h</t>
  </si>
  <si>
    <t>river branch of Felsőszentmárton at Drava</t>
  </si>
  <si>
    <t>e, stopping the degradation, to ensure the side branch of the continuous replenishment of water a minimum of 200 days a year, To ensure the side branch of the daily water exchange; - To restore the "river-type" environment of flora and fauna; - Ensure the possibility of spawning fish;</t>
  </si>
  <si>
    <t>Drávaszabolcs-Kémes flood basin – Baranya county</t>
  </si>
  <si>
    <t>works within catchment/flood basin</t>
  </si>
  <si>
    <t>development of the dike, building hydrotechnical structures</t>
  </si>
  <si>
    <t>Drava and Mura</t>
  </si>
  <si>
    <t>building regulation structures at river mounth River Drava and Mura</t>
  </si>
  <si>
    <t>Rinya</t>
  </si>
  <si>
    <t>a, b, c, d, g, other: whole reconstraction of the river</t>
  </si>
  <si>
    <t>River of Karasica - Vasas-belvárdi</t>
  </si>
  <si>
    <t>b, sediment dredging, river regulation, regulation of erosion, develop the regulated river bed</t>
  </si>
  <si>
    <t>River Kapos</t>
  </si>
  <si>
    <t>building of retarding reservoir</t>
  </si>
  <si>
    <t>a, d, regulation of river</t>
  </si>
  <si>
    <t>More than 17 catchment and more than 10 cannals - Hungary Baranya county</t>
  </si>
  <si>
    <t>demning of the area next to the River</t>
  </si>
  <si>
    <t>Ahr - Rio Aurino</t>
  </si>
  <si>
    <t>Rovegio</t>
  </si>
  <si>
    <t xml:space="preserve">Consorzio di Bonifica Acque Risorgive (Land Reclamation Consortium Acque Risorgive) </t>
  </si>
  <si>
    <t>f, h, i, j: intoducing of trees</t>
  </si>
  <si>
    <t>Comunetto</t>
  </si>
  <si>
    <t xml:space="preserve">Collettore di FAVARO / Fossa PAGANA </t>
  </si>
  <si>
    <t>a, c, f, h, i, j: introducing of trees</t>
  </si>
  <si>
    <t>Zero</t>
  </si>
  <si>
    <t>works within chnnel</t>
  </si>
  <si>
    <t>h, i, j : intorducing of trees</t>
  </si>
  <si>
    <t>Comuna</t>
  </si>
  <si>
    <t>DRAGANZIOLO</t>
  </si>
  <si>
    <t>g, h, i, j: intorducing of trees</t>
  </si>
  <si>
    <t xml:space="preserve">h, i </t>
  </si>
  <si>
    <t>Pionca</t>
  </si>
  <si>
    <t xml:space="preserve">MARZENEGO </t>
  </si>
  <si>
    <t>d, f, h, i</t>
  </si>
  <si>
    <t xml:space="preserve">DESOLINO – Rio SAN MARTINO – Rio SANT’AMBROGIO </t>
  </si>
  <si>
    <t>c, f, h, i, j: introducing of trees</t>
  </si>
  <si>
    <t>Netherlands</t>
  </si>
  <si>
    <t>Ijssel</t>
  </si>
  <si>
    <t>lowering the floodplain and digging side channels to enlarge discharge capacity of the river and for nature development. And introducing cattle and horses to manage vegetation development. Too much woody vegetation decreases the flow capacity of the floodplain. Cattle and horses can depress development of shrubs and trees.</t>
  </si>
  <si>
    <t xml:space="preserve">government budget, </t>
  </si>
  <si>
    <t>Waal</t>
  </si>
  <si>
    <t>a, lowering the floodplain and digging side channels to enlarge discharge capacity of the river and for nature development. And introducing cattle and horses to manage vegetation development. Too much woody vegetation decreases the flow capacity of the floodplain. Cattle and horses can depress development of shrubs and trees.</t>
  </si>
  <si>
    <t>Raba</t>
  </si>
  <si>
    <t xml:space="preserve">a, b, e, f, i, </t>
  </si>
  <si>
    <t>River Spey</t>
  </si>
  <si>
    <t>SEPA, National Park</t>
  </si>
  <si>
    <t xml:space="preserve">Removal of 900m3 of embankment material. Removal of in stream boulders and replacement with wood structures. Additional strategic wood structures introduced. Graded extracted gravel to be used for sediment reintroduction, Removal of 3 culvert pipes. Infilling of a large drainage ditch. </t>
  </si>
  <si>
    <t>The River South Esk - Rottal Burn</t>
  </si>
  <si>
    <t>Combination of charitable funds and Government funds</t>
  </si>
  <si>
    <t>work included channel realighnment, deflectors, use of woody debris, construtcion of a 2-stage channel</t>
  </si>
  <si>
    <t>River Findhorn</t>
  </si>
  <si>
    <t>EXCAVATION OF ACCRETED SEDIMENTS (120,000cu.m approx)</t>
  </si>
  <si>
    <t>The River South Esk - Pow Burn</t>
  </si>
  <si>
    <t>Eddleston water</t>
  </si>
  <si>
    <t>Tweed Forum, with the Scottish Environment Protection Agency (SEPA), the Scottish Government and University of Dundee</t>
  </si>
  <si>
    <t>meandering channel, Introducing large woody debris, creation of a new floodplain parallel to the river, embankment renaturalization</t>
  </si>
  <si>
    <t>u</t>
  </si>
  <si>
    <t>Allan Water</t>
  </si>
  <si>
    <t>The Conservation Volunteers and the Centre for River Ecosystem Science</t>
  </si>
  <si>
    <t>Creation of wet woodland, orchard</t>
  </si>
  <si>
    <t>associations or fundation funds, private funds</t>
  </si>
  <si>
    <t>Burn of Mosset</t>
  </si>
  <si>
    <t xml:space="preserve"> sediment control and creation of wet woodland habitat by realigning channel so that it was no longer perched above the adjacent flood plain, as part of a flood defences scheme.  These works were within the boundary of the temporary water storage area allowed to form during a flood event</t>
  </si>
  <si>
    <t>Braid Burn</t>
  </si>
  <si>
    <t>AECOM, SEPA</t>
  </si>
  <si>
    <t xml:space="preserve">re-meandrig, </t>
  </si>
  <si>
    <t>The Inchewan Burn</t>
  </si>
  <si>
    <t>SEPA, Perth Council, SNH</t>
  </si>
  <si>
    <t xml:space="preserve">emoval of artificial wire/stone bed. Replicated upstream boulder bed step/pool sequence, Timber extraction of non-native conifer plantation. Planting of native broadleaf tree species,   In-channel placement of boulders to provide flow diversity </t>
  </si>
  <si>
    <t>Segea</t>
  </si>
  <si>
    <t>provincial/regional authorities, Segea waterboard</t>
  </si>
  <si>
    <t>e, f, h</t>
  </si>
  <si>
    <t>Karlingean</t>
  </si>
  <si>
    <t>provincial/regional authorities, Karlingean waterboard</t>
  </si>
  <si>
    <t>e, f, h, creating wetlands</t>
  </si>
  <si>
    <t>government budget, other</t>
  </si>
  <si>
    <t>Vramsan/Helgea</t>
  </si>
  <si>
    <t>a, e, f, h, creating wetlands</t>
  </si>
  <si>
    <t>Tullstorpsan</t>
  </si>
  <si>
    <t>e, f, remeandring</t>
  </si>
  <si>
    <t>government budget, association funds,  other</t>
  </si>
  <si>
    <t>Hoje a</t>
  </si>
  <si>
    <t>provincial/regional authorities, other: Hoje a waterboard</t>
  </si>
  <si>
    <t>e,f, h, creating wetlands</t>
  </si>
  <si>
    <t>Ballinderry River</t>
  </si>
  <si>
    <t>d, e, j: rock amouring of banks, Stock-proof fencing, Education and awerness raising</t>
  </si>
  <si>
    <t>government budget, association or foundation funds, other</t>
  </si>
  <si>
    <t>Welland</t>
  </si>
  <si>
    <t>nationwide authorities, association funds</t>
  </si>
  <si>
    <t>Creation of deflectors, Bank stabilisation, Introducing gravel, cattle drinkers,   Tree planting, tree management, Channel narrowing '</t>
  </si>
  <si>
    <t>Jegrznia River</t>
  </si>
  <si>
    <t>c, e</t>
  </si>
  <si>
    <t>EU funding, NFOŚ, association or fundation funds</t>
  </si>
  <si>
    <t>a. f</t>
  </si>
  <si>
    <t>WWF Austria, Austrian Ministry of Economy</t>
  </si>
  <si>
    <t>Lowering of embankments, Re-connection to wider floodplain, Re-instatement of old course</t>
  </si>
  <si>
    <t>Loire River</t>
  </si>
  <si>
    <t>Vienne River</t>
  </si>
  <si>
    <t>Moselle River</t>
  </si>
  <si>
    <t>Rhône River</t>
  </si>
  <si>
    <t>Baume River (onema)</t>
  </si>
  <si>
    <t>Adour River</t>
  </si>
  <si>
    <t>Allier River (Onema)</t>
  </si>
  <si>
    <t>Toques River</t>
  </si>
  <si>
    <t>EU founding, government budget, associations funds</t>
  </si>
  <si>
    <t>Leguer River</t>
  </si>
  <si>
    <t>2 km</t>
  </si>
  <si>
    <t>La Vezouze River</t>
  </si>
  <si>
    <t>Clauge River</t>
  </si>
  <si>
    <t>Couasnon River</t>
  </si>
  <si>
    <t>Doquette River</t>
  </si>
  <si>
    <t>Colostre River</t>
  </si>
  <si>
    <t>government budget, associations funds</t>
  </si>
  <si>
    <t>Redon River</t>
  </si>
  <si>
    <t xml:space="preserve">no </t>
  </si>
  <si>
    <t>La Fontenelle River</t>
  </si>
  <si>
    <t>River Bièvre</t>
  </si>
  <si>
    <t>Petersbach (Onema)</t>
  </si>
  <si>
    <t>Royal HaskoningDHV</t>
  </si>
  <si>
    <t>Create breaches in the bank, Floodplain reconnection, Riparian tree planting</t>
  </si>
  <si>
    <t>Ober Water</t>
  </si>
  <si>
    <t>Works contained the excavation and reinstatement of former meandering channel, installation of a clay plug 20-30cm higher than the surrounding floodplain and removal of weed from a 350m length of channel.</t>
  </si>
  <si>
    <t>Approximate width of the river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</si>
</sst>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 x14ac:knownFonts="1">
    <font>
      <sz val="11"/>
      <color theme="1"/>
      <name val="Calibri"/>
      <family val="2"/>
      <charset val="238"/>
      <scheme val="minor"/>
    </font>
    <font>
      <sz val="1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0">
    <xf numFmtId="0" fontId="0" fillId="0" borderId="0" xfId="0"/>
    <xf numFmtId="0" fontId="1" fillId="0" borderId="0" xfId="0" applyFont="1" applyFill="1" applyBorder="1" applyAlignment="1">
      <alignment horizontal="center"/>
    </xf>
    <xf numFmtId="1" fontId="1" fillId="0" borderId="0" xfId="0" applyNumberFormat="1" applyFont="1" applyFill="1" applyBorder="1" applyAlignment="1">
      <alignment horizontal="center"/>
    </xf>
    <xf numFmtId="0" fontId="1" fillId="0" borderId="0" xfId="0" applyFont="1" applyFill="1" applyBorder="1" applyAlignment="1">
      <alignment horizontal="center" vertical="center"/>
    </xf>
    <xf numFmtId="0" fontId="1" fillId="0" borderId="0" xfId="0" applyFont="1" applyFill="1" applyBorder="1" applyAlignment="1">
      <alignment horizontal="center" vertical="center" wrapText="1"/>
    </xf>
    <xf numFmtId="0" fontId="1" fillId="0" borderId="0" xfId="0" applyNumberFormat="1" applyFont="1" applyFill="1" applyBorder="1" applyAlignment="1">
      <alignment horizontal="center" vertical="center"/>
    </xf>
    <xf numFmtId="0" fontId="1" fillId="0" borderId="0" xfId="0" applyFont="1" applyFill="1" applyBorder="1"/>
    <xf numFmtId="49" fontId="1" fillId="0" borderId="0" xfId="0" applyNumberFormat="1" applyFont="1" applyFill="1" applyBorder="1" applyAlignment="1">
      <alignment horizontal="center" vertical="center"/>
    </xf>
    <xf numFmtId="1" fontId="1" fillId="0" borderId="0" xfId="0" applyNumberFormat="1" applyFont="1" applyFill="1" applyBorder="1" applyAlignment="1">
      <alignment horizontal="center" vertical="center"/>
    </xf>
    <xf numFmtId="164" fontId="1" fillId="0" borderId="0" xfId="0" applyNumberFormat="1" applyFont="1" applyFill="1" applyBorder="1" applyAlignment="1">
      <alignment horizontal="center"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5E9A8E-AE32-4043-A4C0-AD25F158EED3}">
  <dimension ref="A1:S121"/>
  <sheetViews>
    <sheetView tabSelected="1" zoomScale="40" zoomScaleNormal="40" workbookViewId="0">
      <selection activeCell="B13" sqref="B13"/>
    </sheetView>
  </sheetViews>
  <sheetFormatPr defaultRowHeight="14.4" x14ac:dyDescent="0.55000000000000004"/>
  <cols>
    <col min="2" max="19" width="26.1015625" customWidth="1"/>
  </cols>
  <sheetData>
    <row r="1" spans="1:19" x14ac:dyDescent="0.55000000000000004">
      <c r="A1" s="7" t="s">
        <v>0</v>
      </c>
      <c r="B1" s="7" t="s">
        <v>1</v>
      </c>
      <c r="C1" s="7" t="s">
        <v>2</v>
      </c>
      <c r="D1" s="3" t="s">
        <v>315</v>
      </c>
      <c r="E1" s="7" t="s">
        <v>3</v>
      </c>
      <c r="F1" s="7" t="s">
        <v>4</v>
      </c>
      <c r="G1" s="7" t="s">
        <v>5</v>
      </c>
      <c r="H1" s="7" t="s">
        <v>6</v>
      </c>
      <c r="I1" s="7" t="s">
        <v>7</v>
      </c>
      <c r="J1" s="7" t="s">
        <v>8</v>
      </c>
      <c r="K1" s="7" t="s">
        <v>9</v>
      </c>
      <c r="L1" s="7" t="s">
        <v>10</v>
      </c>
      <c r="M1" s="7" t="s">
        <v>11</v>
      </c>
      <c r="N1" s="7" t="s">
        <v>12</v>
      </c>
      <c r="O1" s="7" t="s">
        <v>13</v>
      </c>
      <c r="P1" s="7" t="s">
        <v>14</v>
      </c>
      <c r="Q1" s="7" t="s">
        <v>15</v>
      </c>
      <c r="R1" s="7" t="s">
        <v>16</v>
      </c>
      <c r="S1" s="7" t="s">
        <v>17</v>
      </c>
    </row>
    <row r="2" spans="1:19" ht="37.5" customHeight="1" x14ac:dyDescent="0.55000000000000004">
      <c r="A2" s="3">
        <v>1</v>
      </c>
      <c r="B2" s="3" t="s">
        <v>34</v>
      </c>
      <c r="C2" s="3" t="s">
        <v>35</v>
      </c>
      <c r="D2" s="3">
        <v>10</v>
      </c>
      <c r="E2" s="3">
        <v>2017</v>
      </c>
      <c r="F2" s="3" t="s">
        <v>36</v>
      </c>
      <c r="G2" s="3" t="s">
        <v>30</v>
      </c>
      <c r="H2" s="3" t="s">
        <v>37</v>
      </c>
      <c r="I2" s="3">
        <v>10</v>
      </c>
      <c r="J2" s="3">
        <f>(I2*1000*D2)/10000</f>
        <v>10</v>
      </c>
      <c r="K2" s="8">
        <f>N2*1000/J2</f>
        <v>25000</v>
      </c>
      <c r="L2" s="8">
        <f>K2/1000</f>
        <v>25</v>
      </c>
      <c r="M2" s="3" t="s">
        <v>38</v>
      </c>
      <c r="N2" s="3">
        <v>250</v>
      </c>
      <c r="O2" s="3" t="s">
        <v>39</v>
      </c>
      <c r="P2" s="3">
        <v>16</v>
      </c>
      <c r="Q2" s="3" t="s">
        <v>26</v>
      </c>
      <c r="R2" s="3" t="s">
        <v>26</v>
      </c>
      <c r="S2" s="3" t="s">
        <v>26</v>
      </c>
    </row>
    <row r="3" spans="1:19" ht="37.5" customHeight="1" x14ac:dyDescent="0.55000000000000004">
      <c r="A3" s="3">
        <v>2</v>
      </c>
      <c r="B3" s="3" t="s">
        <v>34</v>
      </c>
      <c r="C3" s="3" t="s">
        <v>61</v>
      </c>
      <c r="D3" s="3">
        <v>200</v>
      </c>
      <c r="E3" s="3">
        <v>2016</v>
      </c>
      <c r="F3" s="3" t="s">
        <v>62</v>
      </c>
      <c r="G3" s="3" t="s">
        <v>54</v>
      </c>
      <c r="H3" s="3" t="s">
        <v>31</v>
      </c>
      <c r="I3" s="3">
        <v>5</v>
      </c>
      <c r="J3" s="3">
        <f>(I3*1000*D3)/10000</f>
        <v>100</v>
      </c>
      <c r="K3" s="8">
        <f>N3*1000/J3</f>
        <v>28000</v>
      </c>
      <c r="L3" s="8">
        <f>K3/1000</f>
        <v>28</v>
      </c>
      <c r="M3" s="3" t="s">
        <v>63</v>
      </c>
      <c r="N3" s="3">
        <v>2800</v>
      </c>
      <c r="O3" s="3" t="s">
        <v>64</v>
      </c>
      <c r="P3" s="3">
        <v>50</v>
      </c>
      <c r="Q3" s="3" t="s">
        <v>26</v>
      </c>
      <c r="R3" s="3" t="s">
        <v>26</v>
      </c>
      <c r="S3" s="3" t="s">
        <v>25</v>
      </c>
    </row>
    <row r="4" spans="1:19" ht="37.5" customHeight="1" x14ac:dyDescent="0.55000000000000004">
      <c r="A4" s="3">
        <v>3</v>
      </c>
      <c r="B4" s="3" t="s">
        <v>34</v>
      </c>
      <c r="C4" s="3" t="s">
        <v>65</v>
      </c>
      <c r="D4" s="3">
        <v>50</v>
      </c>
      <c r="E4" s="3">
        <v>2015</v>
      </c>
      <c r="F4" s="3" t="s">
        <v>66</v>
      </c>
      <c r="G4" s="3" t="s">
        <v>54</v>
      </c>
      <c r="H4" s="3" t="s">
        <v>37</v>
      </c>
      <c r="I4" s="3">
        <v>10</v>
      </c>
      <c r="J4" s="3">
        <f>(I4*1000*D4)/10000</f>
        <v>50</v>
      </c>
      <c r="K4" s="8">
        <f>N4*1000/J4</f>
        <v>58000</v>
      </c>
      <c r="L4" s="8">
        <f>K4/1000</f>
        <v>58</v>
      </c>
      <c r="M4" s="3" t="s">
        <v>63</v>
      </c>
      <c r="N4" s="3">
        <v>2900</v>
      </c>
      <c r="O4" s="3" t="s">
        <v>24</v>
      </c>
      <c r="P4" s="3">
        <v>50</v>
      </c>
      <c r="Q4" s="3" t="s">
        <v>26</v>
      </c>
      <c r="R4" s="3" t="s">
        <v>26</v>
      </c>
      <c r="S4" s="3" t="s">
        <v>25</v>
      </c>
    </row>
    <row r="5" spans="1:19" ht="37.5" customHeight="1" x14ac:dyDescent="0.55000000000000004">
      <c r="A5" s="3">
        <v>4</v>
      </c>
      <c r="B5" s="3" t="s">
        <v>34</v>
      </c>
      <c r="C5" s="3" t="s">
        <v>67</v>
      </c>
      <c r="D5" s="3">
        <v>50</v>
      </c>
      <c r="E5" s="3">
        <v>2017</v>
      </c>
      <c r="F5" s="3" t="s">
        <v>68</v>
      </c>
      <c r="G5" s="3" t="s">
        <v>54</v>
      </c>
      <c r="H5" s="3" t="s">
        <v>59</v>
      </c>
      <c r="I5" s="3">
        <v>1</v>
      </c>
      <c r="J5" s="3">
        <f>(I5*1000*D5)/10000</f>
        <v>5</v>
      </c>
      <c r="K5" s="8">
        <f>N5*1000/J5</f>
        <v>700000</v>
      </c>
      <c r="L5" s="8">
        <f>K5/1000</f>
        <v>700</v>
      </c>
      <c r="M5" s="3" t="s">
        <v>69</v>
      </c>
      <c r="N5" s="3">
        <v>3500</v>
      </c>
      <c r="O5" s="3" t="s">
        <v>45</v>
      </c>
      <c r="P5" s="3">
        <v>50</v>
      </c>
      <c r="Q5" s="3"/>
      <c r="R5" s="3" t="s">
        <v>26</v>
      </c>
      <c r="S5" s="3" t="s">
        <v>25</v>
      </c>
    </row>
    <row r="6" spans="1:19" ht="37.5" customHeight="1" x14ac:dyDescent="0.55000000000000004">
      <c r="A6" s="3">
        <v>5</v>
      </c>
      <c r="B6" s="3" t="s">
        <v>34</v>
      </c>
      <c r="C6" s="3" t="s">
        <v>61</v>
      </c>
      <c r="D6" s="3">
        <v>25</v>
      </c>
      <c r="E6" s="3">
        <v>2007</v>
      </c>
      <c r="F6" s="3" t="s">
        <v>62</v>
      </c>
      <c r="G6" s="3" t="s">
        <v>54</v>
      </c>
      <c r="H6" s="3" t="s">
        <v>31</v>
      </c>
      <c r="I6" s="3">
        <v>5</v>
      </c>
      <c r="J6" s="3">
        <f>(I6*1000*D6)/10000</f>
        <v>12.5</v>
      </c>
      <c r="K6" s="8">
        <f>N6*1000/J6</f>
        <v>176000</v>
      </c>
      <c r="L6" s="8">
        <f>K6/1000</f>
        <v>176</v>
      </c>
      <c r="M6" s="3" t="s">
        <v>63</v>
      </c>
      <c r="N6" s="3">
        <v>2200</v>
      </c>
      <c r="O6" s="3" t="s">
        <v>64</v>
      </c>
      <c r="P6" s="3">
        <v>50</v>
      </c>
      <c r="Q6" s="3" t="s">
        <v>26</v>
      </c>
      <c r="R6" s="3" t="s">
        <v>26</v>
      </c>
      <c r="S6" s="3" t="s">
        <v>25</v>
      </c>
    </row>
    <row r="7" spans="1:19" ht="37.5" customHeight="1" x14ac:dyDescent="0.55000000000000004">
      <c r="A7" s="3">
        <v>6</v>
      </c>
      <c r="B7" s="3" t="s">
        <v>34</v>
      </c>
      <c r="C7" s="3" t="s">
        <v>137</v>
      </c>
      <c r="D7" s="3">
        <v>500</v>
      </c>
      <c r="E7" s="3">
        <v>2011</v>
      </c>
      <c r="F7" s="3" t="s">
        <v>167</v>
      </c>
      <c r="G7" s="3" t="s">
        <v>54</v>
      </c>
      <c r="H7" s="3" t="s">
        <v>31</v>
      </c>
      <c r="I7" s="3">
        <v>5</v>
      </c>
      <c r="J7" s="3">
        <f>(I7*1000*D7)/10000</f>
        <v>250</v>
      </c>
      <c r="K7" s="8">
        <f>N7*1000/J7</f>
        <v>800</v>
      </c>
      <c r="L7" s="9">
        <f>K7/1000</f>
        <v>0.8</v>
      </c>
      <c r="M7" s="3" t="s">
        <v>168</v>
      </c>
      <c r="N7" s="3">
        <v>200</v>
      </c>
      <c r="O7" s="3" t="s">
        <v>169</v>
      </c>
      <c r="P7" s="3" t="s">
        <v>170</v>
      </c>
      <c r="Q7" s="3" t="s">
        <v>25</v>
      </c>
      <c r="R7" s="3" t="s">
        <v>26</v>
      </c>
      <c r="S7" s="3" t="s">
        <v>26</v>
      </c>
    </row>
    <row r="8" spans="1:19" ht="37.5" customHeight="1" x14ac:dyDescent="0.55000000000000004">
      <c r="A8" s="3">
        <v>7</v>
      </c>
      <c r="B8" s="3" t="s">
        <v>34</v>
      </c>
      <c r="C8" s="3" t="s">
        <v>137</v>
      </c>
      <c r="D8" s="3">
        <v>200</v>
      </c>
      <c r="E8" s="3">
        <v>1998</v>
      </c>
      <c r="F8" s="3" t="s">
        <v>287</v>
      </c>
      <c r="G8" s="3" t="s">
        <v>54</v>
      </c>
      <c r="H8" s="3" t="s">
        <v>59</v>
      </c>
      <c r="I8" s="3">
        <v>1</v>
      </c>
      <c r="J8" s="3">
        <f>(I8*1000*D8)/10000</f>
        <v>20</v>
      </c>
      <c r="K8" s="8">
        <f>N8*1000/J8</f>
        <v>3750</v>
      </c>
      <c r="L8" s="9">
        <f>K8/1000</f>
        <v>3.75</v>
      </c>
      <c r="M8" s="3" t="s">
        <v>288</v>
      </c>
      <c r="N8" s="3">
        <v>75</v>
      </c>
      <c r="O8" s="3"/>
      <c r="P8" s="3" t="s">
        <v>170</v>
      </c>
      <c r="Q8" s="3" t="s">
        <v>249</v>
      </c>
      <c r="R8" s="3" t="s">
        <v>249</v>
      </c>
      <c r="S8" s="3" t="s">
        <v>249</v>
      </c>
    </row>
    <row r="9" spans="1:19" ht="37.5" customHeight="1" x14ac:dyDescent="0.55000000000000004">
      <c r="A9" s="3">
        <v>8</v>
      </c>
      <c r="B9" s="3" t="s">
        <v>46</v>
      </c>
      <c r="C9" s="3" t="s">
        <v>47</v>
      </c>
      <c r="D9" s="3">
        <v>10</v>
      </c>
      <c r="E9" s="3">
        <v>2014</v>
      </c>
      <c r="F9" s="3" t="s">
        <v>48</v>
      </c>
      <c r="G9" s="3" t="s">
        <v>49</v>
      </c>
      <c r="H9" s="3" t="s">
        <v>50</v>
      </c>
      <c r="I9" s="3">
        <v>10</v>
      </c>
      <c r="J9" s="3">
        <f>(I9*1000*D9)/10000</f>
        <v>10</v>
      </c>
      <c r="K9" s="8">
        <f>N9*1000/J9</f>
        <v>286200</v>
      </c>
      <c r="L9" s="8">
        <f>K9/1000</f>
        <v>286.2</v>
      </c>
      <c r="M9" s="3"/>
      <c r="N9" s="3">
        <v>2862</v>
      </c>
      <c r="O9" s="3" t="s">
        <v>45</v>
      </c>
      <c r="P9" s="3">
        <v>32</v>
      </c>
      <c r="Q9" s="3" t="s">
        <v>26</v>
      </c>
      <c r="R9" s="3" t="s">
        <v>26</v>
      </c>
      <c r="S9" s="3" t="s">
        <v>26</v>
      </c>
    </row>
    <row r="10" spans="1:19" ht="37.5" customHeight="1" x14ac:dyDescent="0.55000000000000004">
      <c r="A10" s="3">
        <v>9</v>
      </c>
      <c r="B10" s="3" t="s">
        <v>46</v>
      </c>
      <c r="C10" s="3" t="s">
        <v>70</v>
      </c>
      <c r="D10" s="3">
        <v>22</v>
      </c>
      <c r="E10" s="3">
        <v>2001</v>
      </c>
      <c r="F10" s="3" t="s">
        <v>71</v>
      </c>
      <c r="G10" s="3" t="s">
        <v>54</v>
      </c>
      <c r="H10" s="3" t="s">
        <v>31</v>
      </c>
      <c r="I10" s="3">
        <v>5</v>
      </c>
      <c r="J10" s="3">
        <f>(I10*1000*D10)/10000</f>
        <v>11</v>
      </c>
      <c r="K10" s="8">
        <f>N10*1000/J10</f>
        <v>76818.181818181823</v>
      </c>
      <c r="L10" s="8">
        <f>K10/1000</f>
        <v>76.818181818181827</v>
      </c>
      <c r="M10" s="3"/>
      <c r="N10" s="3">
        <v>845</v>
      </c>
      <c r="O10" s="3" t="s">
        <v>72</v>
      </c>
      <c r="P10" s="3">
        <v>50</v>
      </c>
      <c r="Q10" s="3" t="s">
        <v>26</v>
      </c>
      <c r="R10" s="3" t="s">
        <v>26</v>
      </c>
      <c r="S10" s="3" t="s">
        <v>26</v>
      </c>
    </row>
    <row r="11" spans="1:19" ht="37.5" customHeight="1" x14ac:dyDescent="0.55000000000000004">
      <c r="A11" s="3">
        <v>10</v>
      </c>
      <c r="B11" s="3" t="s">
        <v>46</v>
      </c>
      <c r="C11" s="3" t="s">
        <v>73</v>
      </c>
      <c r="D11" s="3">
        <v>10</v>
      </c>
      <c r="E11" s="3">
        <v>2011</v>
      </c>
      <c r="F11" s="3" t="s">
        <v>20</v>
      </c>
      <c r="G11" s="3" t="s">
        <v>21</v>
      </c>
      <c r="H11" s="3" t="s">
        <v>50</v>
      </c>
      <c r="I11" s="3">
        <v>10</v>
      </c>
      <c r="J11" s="3">
        <f>(I11*1000*D11)/10000</f>
        <v>10</v>
      </c>
      <c r="K11" s="8">
        <f>N11*1000/J11</f>
        <v>20000</v>
      </c>
      <c r="L11" s="8">
        <f>K11/1000</f>
        <v>20</v>
      </c>
      <c r="M11" s="3" t="s">
        <v>74</v>
      </c>
      <c r="N11" s="3">
        <v>200</v>
      </c>
      <c r="O11" s="3" t="s">
        <v>64</v>
      </c>
      <c r="P11" s="3">
        <v>50</v>
      </c>
      <c r="Q11" s="3" t="s">
        <v>26</v>
      </c>
      <c r="R11" s="3" t="s">
        <v>26</v>
      </c>
      <c r="S11" s="3" t="s">
        <v>26</v>
      </c>
    </row>
    <row r="12" spans="1:19" ht="37.5" customHeight="1" x14ac:dyDescent="0.55000000000000004">
      <c r="A12" s="3">
        <v>11</v>
      </c>
      <c r="B12" s="3" t="s">
        <v>46</v>
      </c>
      <c r="C12" s="3" t="s">
        <v>75</v>
      </c>
      <c r="D12" s="3">
        <v>5</v>
      </c>
      <c r="E12" s="3">
        <v>2012</v>
      </c>
      <c r="F12" s="3" t="s">
        <v>71</v>
      </c>
      <c r="G12" s="3" t="s">
        <v>54</v>
      </c>
      <c r="H12" s="3" t="s">
        <v>31</v>
      </c>
      <c r="I12" s="3">
        <v>5</v>
      </c>
      <c r="J12" s="3">
        <f>(I12*1000*D12)/10000</f>
        <v>2.5</v>
      </c>
      <c r="K12" s="8">
        <f>N12*1000/J12</f>
        <v>112000</v>
      </c>
      <c r="L12" s="8">
        <f>K12/1000</f>
        <v>112</v>
      </c>
      <c r="M12" s="3" t="s">
        <v>76</v>
      </c>
      <c r="N12" s="3">
        <v>280</v>
      </c>
      <c r="O12" s="3" t="s">
        <v>24</v>
      </c>
      <c r="P12" s="3">
        <v>50</v>
      </c>
      <c r="Q12" s="3" t="s">
        <v>26</v>
      </c>
      <c r="R12" s="3" t="s">
        <v>25</v>
      </c>
      <c r="S12" s="3" t="s">
        <v>25</v>
      </c>
    </row>
    <row r="13" spans="1:19" ht="37.5" customHeight="1" x14ac:dyDescent="0.55000000000000004">
      <c r="A13" s="3">
        <v>12</v>
      </c>
      <c r="B13" s="3" t="s">
        <v>46</v>
      </c>
      <c r="C13" s="3" t="s">
        <v>77</v>
      </c>
      <c r="D13" s="3">
        <v>10</v>
      </c>
      <c r="E13" s="3">
        <v>2016</v>
      </c>
      <c r="F13" s="3" t="s">
        <v>71</v>
      </c>
      <c r="G13" s="3" t="s">
        <v>78</v>
      </c>
      <c r="H13" s="3" t="s">
        <v>79</v>
      </c>
      <c r="I13" s="3">
        <v>2</v>
      </c>
      <c r="J13" s="3">
        <v>200</v>
      </c>
      <c r="K13" s="8">
        <f>N13*1000/J13</f>
        <v>21845</v>
      </c>
      <c r="L13" s="8">
        <f>K13/1000</f>
        <v>21.844999999999999</v>
      </c>
      <c r="M13" s="3"/>
      <c r="N13" s="3">
        <v>4369</v>
      </c>
      <c r="O13" s="3" t="s">
        <v>72</v>
      </c>
      <c r="P13" s="3">
        <v>50</v>
      </c>
      <c r="Q13" s="3" t="s">
        <v>26</v>
      </c>
      <c r="R13" s="3" t="s">
        <v>26</v>
      </c>
      <c r="S13" s="3" t="s">
        <v>26</v>
      </c>
    </row>
    <row r="14" spans="1:19" ht="37.5" customHeight="1" x14ac:dyDescent="0.55000000000000004">
      <c r="A14" s="3">
        <v>13</v>
      </c>
      <c r="B14" s="3" t="s">
        <v>80</v>
      </c>
      <c r="C14" s="3" t="s">
        <v>81</v>
      </c>
      <c r="D14" s="3">
        <v>50</v>
      </c>
      <c r="E14" s="3">
        <v>2011</v>
      </c>
      <c r="F14" s="3" t="s">
        <v>82</v>
      </c>
      <c r="G14" s="3" t="s">
        <v>49</v>
      </c>
      <c r="H14" s="3" t="s">
        <v>50</v>
      </c>
      <c r="I14" s="3">
        <v>10</v>
      </c>
      <c r="J14" s="3">
        <f>(I14*1000*D14)/10000</f>
        <v>50</v>
      </c>
      <c r="K14" s="8">
        <f>N14*1000/J14</f>
        <v>77840</v>
      </c>
      <c r="L14" s="8">
        <f>K14/1000</f>
        <v>77.84</v>
      </c>
      <c r="M14" s="3"/>
      <c r="N14" s="3">
        <v>3892</v>
      </c>
      <c r="O14" s="3" t="s">
        <v>45</v>
      </c>
      <c r="P14" s="3">
        <v>50</v>
      </c>
      <c r="Q14" s="3" t="s">
        <v>26</v>
      </c>
      <c r="R14" s="3" t="s">
        <v>26</v>
      </c>
      <c r="S14" s="3" t="s">
        <v>26</v>
      </c>
    </row>
    <row r="15" spans="1:19" ht="37.5" customHeight="1" x14ac:dyDescent="0.55000000000000004">
      <c r="A15" s="3">
        <v>14</v>
      </c>
      <c r="B15" s="3" t="s">
        <v>126</v>
      </c>
      <c r="C15" s="3" t="s">
        <v>127</v>
      </c>
      <c r="D15" s="3">
        <v>200</v>
      </c>
      <c r="E15" s="3">
        <v>2020</v>
      </c>
      <c r="F15" s="3" t="s">
        <v>128</v>
      </c>
      <c r="G15" s="3" t="s">
        <v>54</v>
      </c>
      <c r="H15" s="3" t="s">
        <v>31</v>
      </c>
      <c r="I15" s="3">
        <v>5</v>
      </c>
      <c r="J15" s="3">
        <f>(I15*1000*D15)/10000</f>
        <v>100</v>
      </c>
      <c r="K15" s="8">
        <f>N15*1000/J15</f>
        <v>46900</v>
      </c>
      <c r="L15" s="8">
        <f>K15/1000</f>
        <v>46.9</v>
      </c>
      <c r="M15" s="3" t="s">
        <v>129</v>
      </c>
      <c r="N15" s="3">
        <v>4690</v>
      </c>
      <c r="O15" s="3" t="s">
        <v>130</v>
      </c>
      <c r="P15" s="3">
        <v>60</v>
      </c>
      <c r="Q15" s="3" t="s">
        <v>26</v>
      </c>
      <c r="R15" s="3" t="s">
        <v>26</v>
      </c>
      <c r="S15" s="3" t="s">
        <v>26</v>
      </c>
    </row>
    <row r="16" spans="1:19" ht="37.5" customHeight="1" x14ac:dyDescent="0.55000000000000004">
      <c r="A16" s="3">
        <v>15</v>
      </c>
      <c r="B16" s="3" t="s">
        <v>126</v>
      </c>
      <c r="C16" s="3" t="s">
        <v>139</v>
      </c>
      <c r="D16" s="3">
        <v>10</v>
      </c>
      <c r="E16" s="3">
        <v>2013</v>
      </c>
      <c r="F16" s="3" t="s">
        <v>42</v>
      </c>
      <c r="G16" s="3" t="s">
        <v>30</v>
      </c>
      <c r="H16" s="3" t="s">
        <v>31</v>
      </c>
      <c r="I16" s="3">
        <v>5</v>
      </c>
      <c r="J16" s="3">
        <f>(I16*1000*D16)/10000</f>
        <v>5</v>
      </c>
      <c r="K16" s="8">
        <f>N16*1000/J16</f>
        <v>200000</v>
      </c>
      <c r="L16" s="8">
        <f>K16/1000</f>
        <v>200</v>
      </c>
      <c r="M16" s="3" t="s">
        <v>140</v>
      </c>
      <c r="N16" s="3">
        <v>1000</v>
      </c>
      <c r="O16" s="3" t="s">
        <v>24</v>
      </c>
      <c r="P16" s="3">
        <v>85</v>
      </c>
      <c r="Q16" s="3" t="s">
        <v>26</v>
      </c>
      <c r="R16" s="3" t="s">
        <v>26</v>
      </c>
      <c r="S16" s="3" t="s">
        <v>25</v>
      </c>
    </row>
    <row r="17" spans="1:19" ht="37.5" customHeight="1" x14ac:dyDescent="0.55000000000000004">
      <c r="A17" s="3">
        <v>16</v>
      </c>
      <c r="B17" s="3" t="s">
        <v>40</v>
      </c>
      <c r="C17" s="3" t="s">
        <v>41</v>
      </c>
      <c r="D17" s="3">
        <v>50</v>
      </c>
      <c r="E17" s="3">
        <v>2004</v>
      </c>
      <c r="F17" s="3" t="s">
        <v>42</v>
      </c>
      <c r="G17" s="3" t="s">
        <v>43</v>
      </c>
      <c r="H17" s="3" t="s">
        <v>31</v>
      </c>
      <c r="I17" s="3">
        <v>5</v>
      </c>
      <c r="J17" s="3">
        <f>(I17*1000*D17)/10000</f>
        <v>25</v>
      </c>
      <c r="K17" s="8">
        <f>N17*1000/J17</f>
        <v>294280</v>
      </c>
      <c r="L17" s="8">
        <f>K17/1000</f>
        <v>294.27999999999997</v>
      </c>
      <c r="M17" s="3" t="s">
        <v>44</v>
      </c>
      <c r="N17" s="3">
        <v>7357</v>
      </c>
      <c r="O17" s="3" t="s">
        <v>45</v>
      </c>
      <c r="P17" s="3">
        <v>30</v>
      </c>
      <c r="Q17" s="3" t="s">
        <v>26</v>
      </c>
      <c r="R17" s="3" t="s">
        <v>26</v>
      </c>
      <c r="S17" s="3" t="s">
        <v>26</v>
      </c>
    </row>
    <row r="18" spans="1:19" ht="37.5" customHeight="1" x14ac:dyDescent="0.55000000000000004">
      <c r="A18" s="3">
        <v>17</v>
      </c>
      <c r="B18" s="3" t="s">
        <v>40</v>
      </c>
      <c r="C18" s="3" t="s">
        <v>171</v>
      </c>
      <c r="D18" s="3">
        <v>75</v>
      </c>
      <c r="E18" s="3">
        <v>1994</v>
      </c>
      <c r="F18" s="3" t="s">
        <v>48</v>
      </c>
      <c r="G18" s="3" t="s">
        <v>30</v>
      </c>
      <c r="H18" s="3" t="s">
        <v>59</v>
      </c>
      <c r="I18" s="3">
        <v>1</v>
      </c>
      <c r="J18" s="3">
        <f>(I18*1000*D18)/10000</f>
        <v>7.5</v>
      </c>
      <c r="K18" s="8">
        <f>N18*1000/J18</f>
        <v>94800</v>
      </c>
      <c r="L18" s="8">
        <f>K18/1000</f>
        <v>94.8</v>
      </c>
      <c r="M18" s="3" t="s">
        <v>172</v>
      </c>
      <c r="N18" s="3">
        <v>711</v>
      </c>
      <c r="O18" s="3" t="s">
        <v>169</v>
      </c>
      <c r="P18" s="3" t="s">
        <v>170</v>
      </c>
      <c r="Q18" s="3" t="s">
        <v>25</v>
      </c>
      <c r="R18" s="3" t="s">
        <v>26</v>
      </c>
      <c r="S18" s="3" t="s">
        <v>25</v>
      </c>
    </row>
    <row r="19" spans="1:19" ht="37.5" customHeight="1" x14ac:dyDescent="0.55000000000000004">
      <c r="A19" s="3">
        <v>18</v>
      </c>
      <c r="B19" s="3" t="s">
        <v>40</v>
      </c>
      <c r="C19" s="3" t="s">
        <v>173</v>
      </c>
      <c r="D19" s="3">
        <v>50</v>
      </c>
      <c r="E19" s="3">
        <v>1989</v>
      </c>
      <c r="F19" s="3" t="s">
        <v>48</v>
      </c>
      <c r="G19" s="3" t="s">
        <v>30</v>
      </c>
      <c r="H19" s="3" t="s">
        <v>59</v>
      </c>
      <c r="I19" s="3">
        <v>1</v>
      </c>
      <c r="J19" s="3">
        <f>(I19*1000*D19)/10000</f>
        <v>5</v>
      </c>
      <c r="K19" s="8">
        <f>N19*1000/J19</f>
        <v>28800</v>
      </c>
      <c r="L19" s="8">
        <f>K19/1000</f>
        <v>28.8</v>
      </c>
      <c r="M19" s="3" t="s">
        <v>174</v>
      </c>
      <c r="N19" s="3">
        <v>144</v>
      </c>
      <c r="O19" s="3" t="s">
        <v>169</v>
      </c>
      <c r="P19" s="3" t="s">
        <v>170</v>
      </c>
      <c r="Q19" s="3" t="s">
        <v>25</v>
      </c>
      <c r="R19" s="3" t="s">
        <v>26</v>
      </c>
      <c r="S19" s="3" t="s">
        <v>25</v>
      </c>
    </row>
    <row r="20" spans="1:19" ht="37.5" customHeight="1" x14ac:dyDescent="0.55000000000000004">
      <c r="A20" s="3">
        <v>19</v>
      </c>
      <c r="B20" s="3" t="s">
        <v>40</v>
      </c>
      <c r="C20" s="3" t="s">
        <v>175</v>
      </c>
      <c r="D20" s="3">
        <v>30</v>
      </c>
      <c r="E20" s="3">
        <v>2004</v>
      </c>
      <c r="F20" s="3" t="s">
        <v>48</v>
      </c>
      <c r="G20" s="3" t="s">
        <v>105</v>
      </c>
      <c r="H20" s="3" t="s">
        <v>59</v>
      </c>
      <c r="I20" s="3">
        <v>1</v>
      </c>
      <c r="J20" s="3">
        <f>(I20*1000*D20)/10000</f>
        <v>3</v>
      </c>
      <c r="K20" s="8">
        <f>N20*1000/J20</f>
        <v>52000</v>
      </c>
      <c r="L20" s="8">
        <f>K20/1000</f>
        <v>52</v>
      </c>
      <c r="M20" s="3" t="s">
        <v>172</v>
      </c>
      <c r="N20" s="3">
        <v>156</v>
      </c>
      <c r="O20" s="3" t="s">
        <v>169</v>
      </c>
      <c r="P20" s="3" t="s">
        <v>170</v>
      </c>
      <c r="Q20" s="3" t="s">
        <v>25</v>
      </c>
      <c r="R20" s="3" t="s">
        <v>25</v>
      </c>
      <c r="S20" s="3" t="s">
        <v>25</v>
      </c>
    </row>
    <row r="21" spans="1:19" ht="37.5" customHeight="1" x14ac:dyDescent="0.55000000000000004">
      <c r="A21" s="3">
        <v>20</v>
      </c>
      <c r="B21" s="3" t="s">
        <v>40</v>
      </c>
      <c r="C21" s="3" t="s">
        <v>176</v>
      </c>
      <c r="D21" s="3">
        <v>30</v>
      </c>
      <c r="E21" s="3">
        <v>2003</v>
      </c>
      <c r="F21" s="3" t="s">
        <v>48</v>
      </c>
      <c r="G21" s="3" t="s">
        <v>105</v>
      </c>
      <c r="H21" s="3" t="s">
        <v>59</v>
      </c>
      <c r="I21" s="3">
        <v>1</v>
      </c>
      <c r="J21" s="3">
        <f>(I21*1000*D21)/10000</f>
        <v>3</v>
      </c>
      <c r="K21" s="8">
        <f>N21*1000/J21</f>
        <v>518666.66666666669</v>
      </c>
      <c r="L21" s="8">
        <f>K21/1000</f>
        <v>518.66666666666674</v>
      </c>
      <c r="M21" s="3" t="s">
        <v>172</v>
      </c>
      <c r="N21" s="3">
        <v>1556</v>
      </c>
      <c r="O21" s="3" t="s">
        <v>169</v>
      </c>
      <c r="P21" s="3" t="s">
        <v>170</v>
      </c>
      <c r="Q21" s="3" t="s">
        <v>25</v>
      </c>
      <c r="R21" s="3" t="s">
        <v>25</v>
      </c>
      <c r="S21" s="3" t="s">
        <v>25</v>
      </c>
    </row>
    <row r="22" spans="1:19" ht="37.5" customHeight="1" x14ac:dyDescent="0.55000000000000004">
      <c r="A22" s="3">
        <v>21</v>
      </c>
      <c r="B22" s="3" t="s">
        <v>40</v>
      </c>
      <c r="C22" s="3" t="s">
        <v>171</v>
      </c>
      <c r="D22" s="3">
        <v>15</v>
      </c>
      <c r="E22" s="3">
        <v>2002</v>
      </c>
      <c r="F22" s="3" t="s">
        <v>48</v>
      </c>
      <c r="G22" s="3" t="s">
        <v>30</v>
      </c>
      <c r="H22" s="3" t="s">
        <v>59</v>
      </c>
      <c r="I22" s="3">
        <v>1</v>
      </c>
      <c r="J22" s="3">
        <f>(I22*1000*D22)/10000</f>
        <v>1.5</v>
      </c>
      <c r="K22" s="8">
        <f>N22*1000/J22</f>
        <v>244666.66666666666</v>
      </c>
      <c r="L22" s="8">
        <f>K22/1000</f>
        <v>244.66666666666666</v>
      </c>
      <c r="M22" s="3" t="s">
        <v>172</v>
      </c>
      <c r="N22" s="3">
        <v>367</v>
      </c>
      <c r="O22" s="3" t="s">
        <v>169</v>
      </c>
      <c r="P22" s="3" t="s">
        <v>170</v>
      </c>
      <c r="Q22" s="3" t="s">
        <v>25</v>
      </c>
      <c r="R22" s="3" t="s">
        <v>25</v>
      </c>
      <c r="S22" s="3" t="s">
        <v>26</v>
      </c>
    </row>
    <row r="23" spans="1:19" ht="37.5" customHeight="1" x14ac:dyDescent="0.55000000000000004">
      <c r="A23" s="3">
        <v>22</v>
      </c>
      <c r="B23" s="3" t="s">
        <v>40</v>
      </c>
      <c r="C23" s="3" t="s">
        <v>177</v>
      </c>
      <c r="D23" s="3">
        <v>4</v>
      </c>
      <c r="E23" s="3">
        <v>2006</v>
      </c>
      <c r="F23" s="3" t="s">
        <v>48</v>
      </c>
      <c r="G23" s="3" t="s">
        <v>105</v>
      </c>
      <c r="H23" s="3" t="s">
        <v>31</v>
      </c>
      <c r="I23" s="3">
        <v>5</v>
      </c>
      <c r="J23" s="3">
        <f>(I23*1000*D23)/10000</f>
        <v>2</v>
      </c>
      <c r="K23" s="8">
        <f>N23*1000/J23</f>
        <v>55500</v>
      </c>
      <c r="L23" s="8">
        <f>K23/1000</f>
        <v>55.5</v>
      </c>
      <c r="M23" s="3" t="s">
        <v>178</v>
      </c>
      <c r="N23" s="3">
        <v>111</v>
      </c>
      <c r="O23" s="3" t="s">
        <v>169</v>
      </c>
      <c r="P23" s="3" t="s">
        <v>170</v>
      </c>
      <c r="Q23" s="3" t="s">
        <v>25</v>
      </c>
      <c r="R23" s="3" t="s">
        <v>25</v>
      </c>
      <c r="S23" s="3" t="s">
        <v>25</v>
      </c>
    </row>
    <row r="24" spans="1:19" ht="37.5" customHeight="1" x14ac:dyDescent="0.55000000000000004">
      <c r="A24" s="3">
        <v>23</v>
      </c>
      <c r="B24" s="3" t="s">
        <v>141</v>
      </c>
      <c r="C24" s="3" t="s">
        <v>142</v>
      </c>
      <c r="D24" s="3">
        <v>30</v>
      </c>
      <c r="E24" s="3">
        <v>2013</v>
      </c>
      <c r="F24" s="3" t="s">
        <v>42</v>
      </c>
      <c r="G24" s="3" t="s">
        <v>21</v>
      </c>
      <c r="H24" s="3" t="s">
        <v>143</v>
      </c>
      <c r="I24" s="3">
        <v>1</v>
      </c>
      <c r="J24" s="3">
        <f>(I24*1000*D24)/10000</f>
        <v>3</v>
      </c>
      <c r="K24" s="8">
        <f>N24*1000/J24</f>
        <v>133333.33333333334</v>
      </c>
      <c r="L24" s="8">
        <f>K24/1000</f>
        <v>133.33333333333334</v>
      </c>
      <c r="M24" s="3" t="s">
        <v>144</v>
      </c>
      <c r="N24" s="3">
        <v>400</v>
      </c>
      <c r="O24" s="3" t="s">
        <v>24</v>
      </c>
      <c r="P24" s="3">
        <v>85</v>
      </c>
      <c r="Q24" s="3" t="s">
        <v>26</v>
      </c>
      <c r="R24" s="3" t="s">
        <v>26</v>
      </c>
      <c r="S24" s="3" t="s">
        <v>26</v>
      </c>
    </row>
    <row r="25" spans="1:19" ht="37.5" customHeight="1" x14ac:dyDescent="0.55000000000000004">
      <c r="A25" s="3">
        <v>24</v>
      </c>
      <c r="B25" s="3" t="s">
        <v>179</v>
      </c>
      <c r="C25" s="3" t="s">
        <v>180</v>
      </c>
      <c r="D25" s="3">
        <v>100</v>
      </c>
      <c r="E25" s="3">
        <v>2016</v>
      </c>
      <c r="F25" s="3" t="s">
        <v>20</v>
      </c>
      <c r="G25" s="3" t="s">
        <v>21</v>
      </c>
      <c r="H25" s="3" t="s">
        <v>59</v>
      </c>
      <c r="I25" s="3">
        <v>1</v>
      </c>
      <c r="J25" s="3">
        <f>(I25*1000*D25)/10000</f>
        <v>10</v>
      </c>
      <c r="K25" s="8">
        <f>N25*1000/J25</f>
        <v>17500</v>
      </c>
      <c r="L25" s="8">
        <f>K25/1000</f>
        <v>17.5</v>
      </c>
      <c r="M25" s="3" t="s">
        <v>181</v>
      </c>
      <c r="N25" s="3">
        <v>175</v>
      </c>
      <c r="O25" s="3" t="s">
        <v>169</v>
      </c>
      <c r="P25" s="3" t="s">
        <v>170</v>
      </c>
      <c r="Q25" s="3" t="s">
        <v>26</v>
      </c>
      <c r="R25" s="3" t="s">
        <v>25</v>
      </c>
      <c r="S25" s="3" t="s">
        <v>25</v>
      </c>
    </row>
    <row r="26" spans="1:19" ht="37.5" customHeight="1" x14ac:dyDescent="0.55000000000000004">
      <c r="A26" s="3">
        <v>25</v>
      </c>
      <c r="B26" s="3" t="s">
        <v>179</v>
      </c>
      <c r="C26" s="3" t="s">
        <v>182</v>
      </c>
      <c r="D26" s="3">
        <v>100</v>
      </c>
      <c r="E26" s="3">
        <v>2017</v>
      </c>
      <c r="F26" s="3" t="s">
        <v>20</v>
      </c>
      <c r="G26" s="3" t="s">
        <v>21</v>
      </c>
      <c r="H26" s="3" t="s">
        <v>31</v>
      </c>
      <c r="I26" s="3">
        <v>5</v>
      </c>
      <c r="J26" s="3">
        <f>(I26*1000*D26)/10000</f>
        <v>50</v>
      </c>
      <c r="K26" s="8">
        <f>N26*1000/J26</f>
        <v>3740</v>
      </c>
      <c r="L26" s="9">
        <f>K26/1000</f>
        <v>3.74</v>
      </c>
      <c r="M26" s="3" t="s">
        <v>183</v>
      </c>
      <c r="N26" s="3">
        <v>187</v>
      </c>
      <c r="O26" s="3" t="s">
        <v>169</v>
      </c>
      <c r="P26" s="3" t="s">
        <v>170</v>
      </c>
      <c r="Q26" s="3" t="s">
        <v>26</v>
      </c>
      <c r="R26" s="3" t="s">
        <v>25</v>
      </c>
      <c r="S26" s="3" t="s">
        <v>25</v>
      </c>
    </row>
    <row r="27" spans="1:19" ht="37.5" customHeight="1" x14ac:dyDescent="0.55000000000000004">
      <c r="A27" s="3">
        <v>26</v>
      </c>
      <c r="B27" s="3" t="s">
        <v>179</v>
      </c>
      <c r="C27" s="3" t="s">
        <v>184</v>
      </c>
      <c r="D27" s="3">
        <v>60</v>
      </c>
      <c r="E27" s="3">
        <v>2007</v>
      </c>
      <c r="F27" s="3" t="s">
        <v>48</v>
      </c>
      <c r="G27" s="3" t="s">
        <v>21</v>
      </c>
      <c r="H27" s="3" t="s">
        <v>31</v>
      </c>
      <c r="I27" s="3">
        <v>5</v>
      </c>
      <c r="J27" s="3">
        <f>(I27*1000*D27)/10000</f>
        <v>30</v>
      </c>
      <c r="K27" s="8">
        <f>N27*1000/J27</f>
        <v>10000</v>
      </c>
      <c r="L27" s="8">
        <f>K27/1000</f>
        <v>10</v>
      </c>
      <c r="M27" s="3" t="s">
        <v>185</v>
      </c>
      <c r="N27" s="3">
        <v>300</v>
      </c>
      <c r="O27" s="3" t="s">
        <v>169</v>
      </c>
      <c r="P27" s="3" t="s">
        <v>170</v>
      </c>
      <c r="Q27" s="3" t="s">
        <v>26</v>
      </c>
      <c r="R27" s="3" t="s">
        <v>26</v>
      </c>
      <c r="S27" s="3" t="s">
        <v>25</v>
      </c>
    </row>
    <row r="28" spans="1:19" ht="37.5" customHeight="1" x14ac:dyDescent="0.55000000000000004">
      <c r="A28" s="3">
        <v>27</v>
      </c>
      <c r="B28" s="3" t="s">
        <v>179</v>
      </c>
      <c r="C28" s="3" t="s">
        <v>186</v>
      </c>
      <c r="D28" s="3">
        <v>5</v>
      </c>
      <c r="E28" s="3">
        <v>2011</v>
      </c>
      <c r="F28" s="3" t="s">
        <v>187</v>
      </c>
      <c r="G28" s="3" t="s">
        <v>21</v>
      </c>
      <c r="H28" s="3"/>
      <c r="I28" s="3">
        <v>1</v>
      </c>
      <c r="J28" s="3">
        <f>(I28*1000*D28)/10000</f>
        <v>0.5</v>
      </c>
      <c r="K28" s="8">
        <f>N28*1000/J28</f>
        <v>20000</v>
      </c>
      <c r="L28" s="8">
        <f>K28/1000</f>
        <v>20</v>
      </c>
      <c r="M28" s="3" t="s">
        <v>188</v>
      </c>
      <c r="N28" s="3">
        <v>10</v>
      </c>
      <c r="O28" s="3" t="s">
        <v>169</v>
      </c>
      <c r="P28" s="3" t="s">
        <v>170</v>
      </c>
      <c r="Q28" s="3" t="s">
        <v>26</v>
      </c>
      <c r="R28" s="3" t="s">
        <v>25</v>
      </c>
      <c r="S28" s="3" t="s">
        <v>25</v>
      </c>
    </row>
    <row r="29" spans="1:19" ht="37.5" customHeight="1" x14ac:dyDescent="0.55000000000000004">
      <c r="A29" s="3">
        <v>28</v>
      </c>
      <c r="B29" s="3" t="s">
        <v>83</v>
      </c>
      <c r="C29" s="3" t="s">
        <v>84</v>
      </c>
      <c r="D29" s="3">
        <v>12</v>
      </c>
      <c r="E29" s="3">
        <v>2017</v>
      </c>
      <c r="F29" s="3" t="s">
        <v>85</v>
      </c>
      <c r="G29" s="3" t="s">
        <v>86</v>
      </c>
      <c r="H29" s="3" t="s">
        <v>22</v>
      </c>
      <c r="I29" s="3">
        <v>10</v>
      </c>
      <c r="J29" s="3">
        <f>(I29*1000*D29)/10000</f>
        <v>12</v>
      </c>
      <c r="K29" s="8">
        <f>N29*1000/J29</f>
        <v>83333.333333333328</v>
      </c>
      <c r="L29" s="8">
        <f>K29/1000</f>
        <v>83.333333333333329</v>
      </c>
      <c r="M29" s="3" t="s">
        <v>87</v>
      </c>
      <c r="N29" s="3">
        <v>1000</v>
      </c>
      <c r="O29" s="3" t="s">
        <v>64</v>
      </c>
      <c r="P29" s="3">
        <v>50</v>
      </c>
      <c r="Q29" s="3" t="s">
        <v>26</v>
      </c>
      <c r="R29" s="3" t="s">
        <v>26</v>
      </c>
      <c r="S29" s="3" t="s">
        <v>25</v>
      </c>
    </row>
    <row r="30" spans="1:19" ht="37.5" customHeight="1" x14ac:dyDescent="0.55000000000000004">
      <c r="A30" s="3">
        <v>29</v>
      </c>
      <c r="B30" s="3" t="s">
        <v>83</v>
      </c>
      <c r="C30" s="3" t="s">
        <v>189</v>
      </c>
      <c r="D30" s="3">
        <v>10</v>
      </c>
      <c r="E30" s="3">
        <v>2008</v>
      </c>
      <c r="F30" s="3" t="s">
        <v>48</v>
      </c>
      <c r="G30" s="3" t="s">
        <v>21</v>
      </c>
      <c r="H30" s="3" t="s">
        <v>59</v>
      </c>
      <c r="I30" s="3">
        <v>5</v>
      </c>
      <c r="J30" s="3">
        <f>(I30*1000*D30)/10000</f>
        <v>5</v>
      </c>
      <c r="K30" s="8">
        <f>N30*1000/J30</f>
        <v>40000</v>
      </c>
      <c r="L30" s="8">
        <f>K30/1000</f>
        <v>40</v>
      </c>
      <c r="M30" s="3" t="s">
        <v>190</v>
      </c>
      <c r="N30" s="3">
        <v>200</v>
      </c>
      <c r="O30" s="3" t="s">
        <v>191</v>
      </c>
      <c r="P30" s="3" t="s">
        <v>170</v>
      </c>
      <c r="Q30" s="3" t="s">
        <v>26</v>
      </c>
      <c r="R30" s="3" t="s">
        <v>26</v>
      </c>
      <c r="S30" s="3" t="s">
        <v>26</v>
      </c>
    </row>
    <row r="31" spans="1:19" ht="37.5" customHeight="1" x14ac:dyDescent="0.55000000000000004">
      <c r="A31" s="3">
        <v>30</v>
      </c>
      <c r="B31" s="4" t="s">
        <v>83</v>
      </c>
      <c r="C31" s="3" t="s">
        <v>289</v>
      </c>
      <c r="D31" s="3">
        <v>400</v>
      </c>
      <c r="E31" s="3">
        <v>2005</v>
      </c>
      <c r="F31" s="3"/>
      <c r="G31" s="4" t="s">
        <v>21</v>
      </c>
      <c r="H31" s="4" t="s">
        <v>50</v>
      </c>
      <c r="I31" s="3">
        <v>10</v>
      </c>
      <c r="J31" s="3">
        <f>(I31*1000*D31)/10000</f>
        <v>400</v>
      </c>
      <c r="K31" s="8">
        <f>N31*1000/J31</f>
        <v>4000</v>
      </c>
      <c r="L31" s="9">
        <f>K31/1000</f>
        <v>4</v>
      </c>
      <c r="M31" s="3"/>
      <c r="N31" s="3">
        <v>1600</v>
      </c>
      <c r="O31" s="4" t="s">
        <v>169</v>
      </c>
      <c r="P31" s="3" t="s">
        <v>170</v>
      </c>
      <c r="Q31" s="3" t="s">
        <v>249</v>
      </c>
      <c r="R31" s="3" t="s">
        <v>26</v>
      </c>
      <c r="S31" s="3" t="s">
        <v>26</v>
      </c>
    </row>
    <row r="32" spans="1:19" ht="37.5" customHeight="1" x14ac:dyDescent="0.55000000000000004">
      <c r="A32" s="3">
        <v>31</v>
      </c>
      <c r="B32" s="4" t="s">
        <v>83</v>
      </c>
      <c r="C32" s="3" t="s">
        <v>290</v>
      </c>
      <c r="D32" s="3">
        <v>140</v>
      </c>
      <c r="E32" s="3">
        <v>1999</v>
      </c>
      <c r="F32" s="3"/>
      <c r="G32" s="4" t="s">
        <v>54</v>
      </c>
      <c r="H32" s="4" t="s">
        <v>31</v>
      </c>
      <c r="I32" s="3">
        <v>5</v>
      </c>
      <c r="J32" s="3">
        <f>(I32*1000*D32)/10000</f>
        <v>70</v>
      </c>
      <c r="K32" s="8">
        <f>N32*1000/J32</f>
        <v>37142.857142857145</v>
      </c>
      <c r="L32" s="8">
        <f>K32/1000</f>
        <v>37.142857142857146</v>
      </c>
      <c r="M32" s="3"/>
      <c r="N32" s="3">
        <v>2600</v>
      </c>
      <c r="O32" s="4" t="s">
        <v>169</v>
      </c>
      <c r="P32" s="3" t="s">
        <v>170</v>
      </c>
      <c r="Q32" s="3" t="s">
        <v>249</v>
      </c>
      <c r="R32" s="3" t="s">
        <v>26</v>
      </c>
      <c r="S32" s="3" t="s">
        <v>26</v>
      </c>
    </row>
    <row r="33" spans="1:19" ht="37.5" customHeight="1" x14ac:dyDescent="0.55000000000000004">
      <c r="A33" s="3">
        <v>32</v>
      </c>
      <c r="B33" s="4" t="s">
        <v>83</v>
      </c>
      <c r="C33" s="3" t="s">
        <v>291</v>
      </c>
      <c r="D33" s="3">
        <v>100</v>
      </c>
      <c r="E33" s="3">
        <v>2011</v>
      </c>
      <c r="F33" s="3"/>
      <c r="G33" s="4" t="s">
        <v>21</v>
      </c>
      <c r="H33" s="4" t="s">
        <v>59</v>
      </c>
      <c r="I33" s="4">
        <v>1</v>
      </c>
      <c r="J33" s="3">
        <f>(I33*1000*D33)/10000</f>
        <v>10</v>
      </c>
      <c r="K33" s="8">
        <f>N33*1000/J33</f>
        <v>25500</v>
      </c>
      <c r="L33" s="8">
        <f>K33/1000</f>
        <v>25.5</v>
      </c>
      <c r="M33" s="3"/>
      <c r="N33" s="3">
        <v>255</v>
      </c>
      <c r="O33" s="4" t="s">
        <v>169</v>
      </c>
      <c r="P33" s="3" t="s">
        <v>170</v>
      </c>
      <c r="Q33" s="3" t="s">
        <v>249</v>
      </c>
      <c r="R33" s="3" t="s">
        <v>26</v>
      </c>
      <c r="S33" s="3" t="s">
        <v>25</v>
      </c>
    </row>
    <row r="34" spans="1:19" ht="37.5" customHeight="1" x14ac:dyDescent="0.55000000000000004">
      <c r="A34" s="3">
        <v>33</v>
      </c>
      <c r="B34" s="4" t="s">
        <v>83</v>
      </c>
      <c r="C34" s="3" t="s">
        <v>292</v>
      </c>
      <c r="D34" s="3">
        <v>55</v>
      </c>
      <c r="E34" s="3">
        <v>2011</v>
      </c>
      <c r="F34" s="3"/>
      <c r="G34" s="4" t="s">
        <v>54</v>
      </c>
      <c r="H34" s="4" t="s">
        <v>59</v>
      </c>
      <c r="I34" s="4">
        <v>1</v>
      </c>
      <c r="J34" s="3">
        <f>(I34*1000*D34)/10000</f>
        <v>5.5</v>
      </c>
      <c r="K34" s="8">
        <f>N34*1000/J34</f>
        <v>114363.63636363637</v>
      </c>
      <c r="L34" s="8">
        <f>K34/1000</f>
        <v>114.36363636363637</v>
      </c>
      <c r="M34" s="3"/>
      <c r="N34" s="3">
        <v>629</v>
      </c>
      <c r="O34" s="4" t="s">
        <v>169</v>
      </c>
      <c r="P34" s="3" t="s">
        <v>170</v>
      </c>
      <c r="Q34" s="3" t="s">
        <v>249</v>
      </c>
      <c r="R34" s="3" t="s">
        <v>26</v>
      </c>
      <c r="S34" s="3" t="s">
        <v>26</v>
      </c>
    </row>
    <row r="35" spans="1:19" ht="37.5" customHeight="1" x14ac:dyDescent="0.55000000000000004">
      <c r="A35" s="3">
        <v>34</v>
      </c>
      <c r="B35" s="4" t="s">
        <v>83</v>
      </c>
      <c r="C35" s="3" t="s">
        <v>293</v>
      </c>
      <c r="D35" s="3">
        <v>50</v>
      </c>
      <c r="E35" s="5">
        <v>2007</v>
      </c>
      <c r="F35" s="4"/>
      <c r="G35" s="4" t="s">
        <v>21</v>
      </c>
      <c r="H35" s="4" t="s">
        <v>59</v>
      </c>
      <c r="I35" s="4">
        <v>1</v>
      </c>
      <c r="J35" s="3">
        <f>(I35*1000*D35)/10000</f>
        <v>5</v>
      </c>
      <c r="K35" s="8">
        <f>N35*1000/J35</f>
        <v>41000</v>
      </c>
      <c r="L35" s="8">
        <f>K35/1000</f>
        <v>41</v>
      </c>
      <c r="M35" s="3"/>
      <c r="N35" s="3">
        <v>205</v>
      </c>
      <c r="O35" s="4" t="s">
        <v>24</v>
      </c>
      <c r="P35" s="3" t="s">
        <v>170</v>
      </c>
      <c r="Q35" s="3" t="s">
        <v>249</v>
      </c>
      <c r="R35" s="3" t="s">
        <v>26</v>
      </c>
      <c r="S35" s="3" t="s">
        <v>25</v>
      </c>
    </row>
    <row r="36" spans="1:19" ht="37.5" customHeight="1" x14ac:dyDescent="0.55000000000000004">
      <c r="A36" s="3">
        <v>35</v>
      </c>
      <c r="B36" s="4" t="s">
        <v>83</v>
      </c>
      <c r="C36" s="3" t="s">
        <v>294</v>
      </c>
      <c r="D36" s="3">
        <v>50</v>
      </c>
      <c r="E36" s="3">
        <v>2018</v>
      </c>
      <c r="F36" s="3"/>
      <c r="G36" s="4" t="s">
        <v>54</v>
      </c>
      <c r="H36" s="4" t="s">
        <v>31</v>
      </c>
      <c r="I36" s="3">
        <v>5</v>
      </c>
      <c r="J36" s="3">
        <f>(I36*1000*D36)/10000</f>
        <v>25</v>
      </c>
      <c r="K36" s="8">
        <f>N36*1000/J36</f>
        <v>149312</v>
      </c>
      <c r="L36" s="8">
        <f>K36/1000</f>
        <v>149.31200000000001</v>
      </c>
      <c r="M36" s="3"/>
      <c r="N36" s="3">
        <v>3732.8</v>
      </c>
      <c r="O36" s="4" t="s">
        <v>169</v>
      </c>
      <c r="P36" s="3" t="s">
        <v>170</v>
      </c>
      <c r="Q36" s="3" t="s">
        <v>249</v>
      </c>
      <c r="R36" s="3" t="s">
        <v>26</v>
      </c>
      <c r="S36" s="3" t="s">
        <v>26</v>
      </c>
    </row>
    <row r="37" spans="1:19" ht="37.5" customHeight="1" x14ac:dyDescent="0.55000000000000004">
      <c r="A37" s="3">
        <v>36</v>
      </c>
      <c r="B37" s="4" t="s">
        <v>83</v>
      </c>
      <c r="C37" s="3" t="s">
        <v>295</v>
      </c>
      <c r="D37" s="3">
        <v>25</v>
      </c>
      <c r="E37" s="3">
        <v>1998</v>
      </c>
      <c r="F37" s="3"/>
      <c r="G37" s="4" t="s">
        <v>21</v>
      </c>
      <c r="H37" s="4" t="s">
        <v>59</v>
      </c>
      <c r="I37" s="4">
        <v>1</v>
      </c>
      <c r="J37" s="3">
        <f>(I37*1000*D37)/10000</f>
        <v>2.5</v>
      </c>
      <c r="K37" s="8">
        <f>N37*1000/J37</f>
        <v>506120</v>
      </c>
      <c r="L37" s="8">
        <f>K37/1000</f>
        <v>506.12</v>
      </c>
      <c r="M37" s="3"/>
      <c r="N37" s="3">
        <v>1265.3</v>
      </c>
      <c r="O37" s="4" t="s">
        <v>169</v>
      </c>
      <c r="P37" s="3" t="s">
        <v>170</v>
      </c>
      <c r="Q37" s="3" t="s">
        <v>249</v>
      </c>
      <c r="R37" s="3" t="s">
        <v>26</v>
      </c>
      <c r="S37" s="3" t="s">
        <v>25</v>
      </c>
    </row>
    <row r="38" spans="1:19" ht="37.5" customHeight="1" x14ac:dyDescent="0.55000000000000004">
      <c r="A38" s="3">
        <v>37</v>
      </c>
      <c r="B38" s="4" t="s">
        <v>83</v>
      </c>
      <c r="C38" s="3" t="s">
        <v>296</v>
      </c>
      <c r="D38" s="3">
        <v>20</v>
      </c>
      <c r="E38" s="3">
        <v>2017</v>
      </c>
      <c r="F38" s="3"/>
      <c r="G38" s="4" t="s">
        <v>21</v>
      </c>
      <c r="H38" s="4" t="s">
        <v>50</v>
      </c>
      <c r="I38" s="3">
        <v>10</v>
      </c>
      <c r="J38" s="3">
        <f>(I38*1000*D38)/10000</f>
        <v>20</v>
      </c>
      <c r="K38" s="8">
        <f>N38*1000/J38</f>
        <v>185000</v>
      </c>
      <c r="L38" s="8">
        <f>K38/1000</f>
        <v>185</v>
      </c>
      <c r="M38" s="3"/>
      <c r="N38" s="3">
        <v>3700</v>
      </c>
      <c r="O38" s="4" t="s">
        <v>297</v>
      </c>
      <c r="P38" s="3" t="s">
        <v>170</v>
      </c>
      <c r="Q38" s="3" t="s">
        <v>249</v>
      </c>
      <c r="R38" s="3" t="s">
        <v>26</v>
      </c>
      <c r="S38" s="3" t="s">
        <v>26</v>
      </c>
    </row>
    <row r="39" spans="1:19" ht="37.5" customHeight="1" x14ac:dyDescent="0.55000000000000004">
      <c r="A39" s="3">
        <v>38</v>
      </c>
      <c r="B39" s="4" t="s">
        <v>83</v>
      </c>
      <c r="C39" s="3" t="s">
        <v>298</v>
      </c>
      <c r="D39" s="3">
        <v>13</v>
      </c>
      <c r="E39" s="3">
        <v>2001</v>
      </c>
      <c r="F39" s="3"/>
      <c r="G39" s="4" t="s">
        <v>21</v>
      </c>
      <c r="H39" s="4" t="s">
        <v>299</v>
      </c>
      <c r="I39" s="3">
        <v>2</v>
      </c>
      <c r="J39" s="3">
        <f>(I39*1000*D39)/10000</f>
        <v>2.6</v>
      </c>
      <c r="K39" s="8">
        <f>N39*1000/J39</f>
        <v>538461.5384615385</v>
      </c>
      <c r="L39" s="8">
        <f>K39/1000</f>
        <v>538.46153846153845</v>
      </c>
      <c r="M39" s="3"/>
      <c r="N39" s="3">
        <v>1400</v>
      </c>
      <c r="O39" s="4" t="s">
        <v>24</v>
      </c>
      <c r="P39" s="3" t="s">
        <v>170</v>
      </c>
      <c r="Q39" s="3" t="s">
        <v>249</v>
      </c>
      <c r="R39" s="3" t="s">
        <v>25</v>
      </c>
      <c r="S39" s="3" t="s">
        <v>25</v>
      </c>
    </row>
    <row r="40" spans="1:19" ht="37.5" customHeight="1" x14ac:dyDescent="0.55000000000000004">
      <c r="A40" s="3">
        <v>39</v>
      </c>
      <c r="B40" s="4" t="s">
        <v>83</v>
      </c>
      <c r="C40" s="3" t="s">
        <v>300</v>
      </c>
      <c r="D40" s="3">
        <v>12</v>
      </c>
      <c r="E40" s="3">
        <v>2007</v>
      </c>
      <c r="F40" s="3"/>
      <c r="G40" s="4" t="s">
        <v>54</v>
      </c>
      <c r="H40" s="4" t="s">
        <v>59</v>
      </c>
      <c r="I40" s="4">
        <v>1</v>
      </c>
      <c r="J40" s="3">
        <f>(I40*1000*D40)/10000</f>
        <v>1.2</v>
      </c>
      <c r="K40" s="8">
        <f>N40*1000/J40</f>
        <v>1608333.3333333335</v>
      </c>
      <c r="L40" s="8">
        <f>K40/1000</f>
        <v>1608.3333333333335</v>
      </c>
      <c r="M40" s="3"/>
      <c r="N40" s="3">
        <v>1930</v>
      </c>
      <c r="O40" s="4" t="s">
        <v>169</v>
      </c>
      <c r="P40" s="3" t="s">
        <v>170</v>
      </c>
      <c r="Q40" s="3" t="s">
        <v>249</v>
      </c>
      <c r="R40" s="3" t="s">
        <v>26</v>
      </c>
      <c r="S40" s="3" t="s">
        <v>26</v>
      </c>
    </row>
    <row r="41" spans="1:19" ht="37.5" customHeight="1" x14ac:dyDescent="0.55000000000000004">
      <c r="A41" s="3">
        <v>40</v>
      </c>
      <c r="B41" s="4" t="s">
        <v>83</v>
      </c>
      <c r="C41" s="3" t="s">
        <v>301</v>
      </c>
      <c r="D41" s="3">
        <v>10</v>
      </c>
      <c r="E41" s="3">
        <v>2008</v>
      </c>
      <c r="F41" s="3"/>
      <c r="G41" s="4" t="s">
        <v>21</v>
      </c>
      <c r="H41" s="4" t="s">
        <v>31</v>
      </c>
      <c r="I41" s="3">
        <v>5</v>
      </c>
      <c r="J41" s="3">
        <f>(I41*1000*D41)/10000</f>
        <v>5</v>
      </c>
      <c r="K41" s="8">
        <f>N41*1000/J41</f>
        <v>20000</v>
      </c>
      <c r="L41" s="8">
        <f>K41/1000</f>
        <v>20</v>
      </c>
      <c r="M41" s="3"/>
      <c r="N41" s="3">
        <v>100</v>
      </c>
      <c r="O41" s="4" t="s">
        <v>24</v>
      </c>
      <c r="P41" s="3" t="s">
        <v>170</v>
      </c>
      <c r="Q41" s="3" t="s">
        <v>249</v>
      </c>
      <c r="R41" s="3" t="s">
        <v>25</v>
      </c>
      <c r="S41" s="3" t="s">
        <v>25</v>
      </c>
    </row>
    <row r="42" spans="1:19" ht="37.5" customHeight="1" x14ac:dyDescent="0.55000000000000004">
      <c r="A42" s="3">
        <v>41</v>
      </c>
      <c r="B42" s="4" t="s">
        <v>83</v>
      </c>
      <c r="C42" s="3" t="s">
        <v>302</v>
      </c>
      <c r="D42" s="3">
        <v>6</v>
      </c>
      <c r="E42" s="3">
        <v>2009</v>
      </c>
      <c r="F42" s="3"/>
      <c r="G42" s="4" t="s">
        <v>21</v>
      </c>
      <c r="H42" s="4" t="s">
        <v>31</v>
      </c>
      <c r="I42" s="3">
        <v>5</v>
      </c>
      <c r="J42" s="3">
        <f>(I42*1000*D42)/10000</f>
        <v>3</v>
      </c>
      <c r="K42" s="8">
        <f>N42*1000/J42</f>
        <v>69040</v>
      </c>
      <c r="L42" s="8">
        <f>K42/1000</f>
        <v>69.040000000000006</v>
      </c>
      <c r="M42" s="3"/>
      <c r="N42" s="3">
        <v>207.12</v>
      </c>
      <c r="O42" s="4" t="s">
        <v>169</v>
      </c>
      <c r="P42" s="3" t="s">
        <v>170</v>
      </c>
      <c r="Q42" s="3" t="s">
        <v>249</v>
      </c>
      <c r="R42" s="3" t="s">
        <v>25</v>
      </c>
      <c r="S42" s="3" t="s">
        <v>25</v>
      </c>
    </row>
    <row r="43" spans="1:19" ht="37.5" customHeight="1" x14ac:dyDescent="0.55000000000000004">
      <c r="A43" s="3">
        <v>42</v>
      </c>
      <c r="B43" s="4" t="s">
        <v>83</v>
      </c>
      <c r="C43" s="3" t="s">
        <v>303</v>
      </c>
      <c r="D43" s="3">
        <v>4.5</v>
      </c>
      <c r="E43" s="3">
        <v>2008</v>
      </c>
      <c r="F43" s="3"/>
      <c r="G43" s="4" t="s">
        <v>21</v>
      </c>
      <c r="H43" s="4" t="s">
        <v>59</v>
      </c>
      <c r="I43" s="4">
        <v>1</v>
      </c>
      <c r="J43" s="3">
        <f>(I43*1000*D43)/10000</f>
        <v>0.45</v>
      </c>
      <c r="K43" s="8">
        <f>N43*1000/J43</f>
        <v>20000</v>
      </c>
      <c r="L43" s="8">
        <f>K43/1000</f>
        <v>20</v>
      </c>
      <c r="M43" s="3"/>
      <c r="N43" s="3">
        <v>9</v>
      </c>
      <c r="O43" s="4" t="s">
        <v>169</v>
      </c>
      <c r="P43" s="3" t="s">
        <v>170</v>
      </c>
      <c r="Q43" s="3" t="s">
        <v>249</v>
      </c>
      <c r="R43" s="3" t="s">
        <v>26</v>
      </c>
      <c r="S43" s="3" t="s">
        <v>25</v>
      </c>
    </row>
    <row r="44" spans="1:19" ht="37.5" customHeight="1" x14ac:dyDescent="0.55000000000000004">
      <c r="A44" s="3">
        <v>43</v>
      </c>
      <c r="B44" s="4" t="s">
        <v>83</v>
      </c>
      <c r="C44" s="3" t="s">
        <v>304</v>
      </c>
      <c r="D44" s="3">
        <v>2</v>
      </c>
      <c r="E44" s="3">
        <v>2001</v>
      </c>
      <c r="F44" s="3"/>
      <c r="G44" s="4" t="s">
        <v>21</v>
      </c>
      <c r="H44" s="4" t="s">
        <v>31</v>
      </c>
      <c r="I44" s="3">
        <v>5</v>
      </c>
      <c r="J44" s="3">
        <f>(I44*1000*D44)/10000</f>
        <v>1</v>
      </c>
      <c r="K44" s="8">
        <f>N44*1000/J44</f>
        <v>65800</v>
      </c>
      <c r="L44" s="8">
        <f>K44/1000</f>
        <v>65.8</v>
      </c>
      <c r="M44" s="3"/>
      <c r="N44" s="3">
        <v>65.8</v>
      </c>
      <c r="O44" s="4" t="s">
        <v>305</v>
      </c>
      <c r="P44" s="3" t="s">
        <v>170</v>
      </c>
      <c r="Q44" s="3" t="s">
        <v>249</v>
      </c>
      <c r="R44" s="3" t="s">
        <v>25</v>
      </c>
      <c r="S44" s="3" t="s">
        <v>25</v>
      </c>
    </row>
    <row r="45" spans="1:19" ht="37.5" customHeight="1" x14ac:dyDescent="0.55000000000000004">
      <c r="A45" s="3">
        <v>44</v>
      </c>
      <c r="B45" s="4" t="s">
        <v>83</v>
      </c>
      <c r="C45" s="3" t="s">
        <v>306</v>
      </c>
      <c r="D45" s="3">
        <v>2</v>
      </c>
      <c r="E45" s="3">
        <v>2007</v>
      </c>
      <c r="F45" s="3"/>
      <c r="G45" s="4" t="s">
        <v>21</v>
      </c>
      <c r="H45" s="4" t="s">
        <v>59</v>
      </c>
      <c r="I45" s="4">
        <v>1</v>
      </c>
      <c r="J45" s="3">
        <f>(I45*1000*D45)/10000</f>
        <v>0.2</v>
      </c>
      <c r="K45" s="8">
        <f>N45*1000/J45</f>
        <v>728500</v>
      </c>
      <c r="L45" s="8">
        <f>K45/1000</f>
        <v>728.5</v>
      </c>
      <c r="M45" s="3"/>
      <c r="N45" s="3">
        <v>145.69999999999999</v>
      </c>
      <c r="O45" s="4" t="s">
        <v>268</v>
      </c>
      <c r="P45" s="3" t="s">
        <v>170</v>
      </c>
      <c r="Q45" s="3" t="s">
        <v>249</v>
      </c>
      <c r="R45" s="3" t="s">
        <v>26</v>
      </c>
      <c r="S45" s="3" t="s">
        <v>307</v>
      </c>
    </row>
    <row r="46" spans="1:19" ht="37.5" customHeight="1" x14ac:dyDescent="0.55000000000000004">
      <c r="A46" s="3">
        <v>45</v>
      </c>
      <c r="B46" s="4" t="s">
        <v>83</v>
      </c>
      <c r="C46" s="3" t="s">
        <v>308</v>
      </c>
      <c r="D46" s="3">
        <v>2</v>
      </c>
      <c r="E46" s="3">
        <v>2011</v>
      </c>
      <c r="F46" s="3"/>
      <c r="G46" s="4" t="s">
        <v>54</v>
      </c>
      <c r="H46" s="4" t="s">
        <v>59</v>
      </c>
      <c r="I46" s="4">
        <v>1</v>
      </c>
      <c r="J46" s="3">
        <f>(I46*1000*D46)/10000</f>
        <v>0.2</v>
      </c>
      <c r="K46" s="8">
        <f>N46*1000/J46</f>
        <v>1525000</v>
      </c>
      <c r="L46" s="8">
        <f>K46/1000</f>
        <v>1525</v>
      </c>
      <c r="M46" s="3"/>
      <c r="N46" s="3">
        <v>305</v>
      </c>
      <c r="O46" s="4" t="s">
        <v>24</v>
      </c>
      <c r="P46" s="3" t="s">
        <v>170</v>
      </c>
      <c r="Q46" s="3" t="s">
        <v>249</v>
      </c>
      <c r="R46" s="3" t="s">
        <v>26</v>
      </c>
      <c r="S46" s="3" t="s">
        <v>26</v>
      </c>
    </row>
    <row r="47" spans="1:19" ht="37.5" customHeight="1" x14ac:dyDescent="0.55000000000000004">
      <c r="A47" s="3">
        <v>46</v>
      </c>
      <c r="B47" s="4" t="s">
        <v>83</v>
      </c>
      <c r="C47" s="3" t="s">
        <v>309</v>
      </c>
      <c r="D47" s="3">
        <v>2</v>
      </c>
      <c r="E47" s="3">
        <v>2003</v>
      </c>
      <c r="F47" s="3"/>
      <c r="G47" s="4" t="s">
        <v>86</v>
      </c>
      <c r="H47" s="4" t="s">
        <v>59</v>
      </c>
      <c r="I47" s="4">
        <v>1</v>
      </c>
      <c r="J47" s="3">
        <f>(I47*1000*D47)/10000</f>
        <v>0.2</v>
      </c>
      <c r="K47" s="8">
        <f>N47*1000/J47</f>
        <v>2600000</v>
      </c>
      <c r="L47" s="8">
        <f>K47/1000</f>
        <v>2600</v>
      </c>
      <c r="M47" s="3"/>
      <c r="N47" s="3">
        <v>520</v>
      </c>
      <c r="O47" s="4" t="s">
        <v>169</v>
      </c>
      <c r="P47" s="3" t="s">
        <v>170</v>
      </c>
      <c r="Q47" s="3" t="s">
        <v>249</v>
      </c>
      <c r="R47" s="3" t="s">
        <v>26</v>
      </c>
      <c r="S47" s="3" t="s">
        <v>25</v>
      </c>
    </row>
    <row r="48" spans="1:19" ht="37.5" customHeight="1" x14ac:dyDescent="0.55000000000000004">
      <c r="A48" s="3">
        <v>47</v>
      </c>
      <c r="B48" s="4" t="s">
        <v>83</v>
      </c>
      <c r="C48" s="3" t="s">
        <v>310</v>
      </c>
      <c r="D48" s="3">
        <v>2</v>
      </c>
      <c r="E48" s="5">
        <v>2007</v>
      </c>
      <c r="F48" s="4"/>
      <c r="G48" s="4" t="s">
        <v>21</v>
      </c>
      <c r="H48" s="4" t="s">
        <v>59</v>
      </c>
      <c r="I48" s="4">
        <v>1</v>
      </c>
      <c r="J48" s="3">
        <f>(I48*1000*D48)/10000</f>
        <v>0.2</v>
      </c>
      <c r="K48" s="8">
        <f>N48*1000/J48</f>
        <v>5680000</v>
      </c>
      <c r="L48" s="8">
        <f>K48/1000</f>
        <v>5680</v>
      </c>
      <c r="M48" s="3"/>
      <c r="N48" s="3">
        <v>1136</v>
      </c>
      <c r="O48" s="4" t="s">
        <v>24</v>
      </c>
      <c r="P48" s="3" t="s">
        <v>170</v>
      </c>
      <c r="Q48" s="3" t="s">
        <v>249</v>
      </c>
      <c r="R48" s="3" t="s">
        <v>26</v>
      </c>
      <c r="S48" s="3" t="s">
        <v>26</v>
      </c>
    </row>
    <row r="49" spans="1:19" ht="37.5" customHeight="1" x14ac:dyDescent="0.55000000000000004">
      <c r="A49" s="3">
        <v>48</v>
      </c>
      <c r="B49" s="3" t="s">
        <v>88</v>
      </c>
      <c r="C49" s="3" t="s">
        <v>89</v>
      </c>
      <c r="D49" s="3">
        <v>270</v>
      </c>
      <c r="E49" s="3">
        <v>2015</v>
      </c>
      <c r="F49" s="3" t="s">
        <v>90</v>
      </c>
      <c r="G49" s="3" t="s">
        <v>54</v>
      </c>
      <c r="H49" s="3" t="s">
        <v>50</v>
      </c>
      <c r="I49" s="3">
        <v>10</v>
      </c>
      <c r="J49" s="3">
        <f>(I49*1000*D49)/10000</f>
        <v>270</v>
      </c>
      <c r="K49" s="8">
        <f>N49*1000/J49</f>
        <v>55555.555555555555</v>
      </c>
      <c r="L49" s="8">
        <f>K49/1000</f>
        <v>55.555555555555557</v>
      </c>
      <c r="M49" s="3" t="s">
        <v>91</v>
      </c>
      <c r="N49" s="3">
        <v>15000</v>
      </c>
      <c r="O49" s="3" t="s">
        <v>33</v>
      </c>
      <c r="P49" s="3">
        <v>50</v>
      </c>
      <c r="Q49" s="3" t="s">
        <v>26</v>
      </c>
      <c r="R49" s="3" t="s">
        <v>26</v>
      </c>
      <c r="S49" s="3" t="s">
        <v>25</v>
      </c>
    </row>
    <row r="50" spans="1:19" ht="37.5" customHeight="1" x14ac:dyDescent="0.55000000000000004">
      <c r="A50" s="3">
        <v>49</v>
      </c>
      <c r="B50" s="3" t="s">
        <v>88</v>
      </c>
      <c r="C50" s="3" t="s">
        <v>192</v>
      </c>
      <c r="D50" s="3">
        <v>60</v>
      </c>
      <c r="E50" s="3">
        <v>2011</v>
      </c>
      <c r="F50" s="3" t="s">
        <v>48</v>
      </c>
      <c r="G50" s="3" t="s">
        <v>54</v>
      </c>
      <c r="H50" s="3" t="s">
        <v>31</v>
      </c>
      <c r="I50" s="3">
        <v>5</v>
      </c>
      <c r="J50" s="3">
        <f>(I50*1000*D50)/10000</f>
        <v>30</v>
      </c>
      <c r="K50" s="8">
        <f>N50*1000/J50</f>
        <v>8333.3333333333339</v>
      </c>
      <c r="L50" s="9">
        <f>K50/1000</f>
        <v>8.3333333333333339</v>
      </c>
      <c r="M50" s="3" t="s">
        <v>193</v>
      </c>
      <c r="N50" s="3">
        <v>250</v>
      </c>
      <c r="O50" s="3" t="s">
        <v>191</v>
      </c>
      <c r="P50" s="3" t="s">
        <v>170</v>
      </c>
      <c r="Q50" s="3" t="s">
        <v>26</v>
      </c>
      <c r="R50" s="3" t="s">
        <v>26</v>
      </c>
      <c r="S50" s="3" t="s">
        <v>25</v>
      </c>
    </row>
    <row r="51" spans="1:19" ht="37.5" customHeight="1" x14ac:dyDescent="0.55000000000000004">
      <c r="A51" s="3">
        <v>50</v>
      </c>
      <c r="B51" s="3" t="s">
        <v>18</v>
      </c>
      <c r="C51" s="3" t="s">
        <v>19</v>
      </c>
      <c r="D51" s="3">
        <v>55</v>
      </c>
      <c r="E51" s="3">
        <v>2015</v>
      </c>
      <c r="F51" s="3" t="s">
        <v>20</v>
      </c>
      <c r="G51" s="3" t="s">
        <v>21</v>
      </c>
      <c r="H51" s="3" t="s">
        <v>22</v>
      </c>
      <c r="I51" s="3">
        <v>20</v>
      </c>
      <c r="J51" s="3">
        <f>(I51*1000*D51)/10000</f>
        <v>110</v>
      </c>
      <c r="K51" s="8">
        <f>N51*1000/J51</f>
        <v>1363.6363636363637</v>
      </c>
      <c r="L51" s="9">
        <f>K51/1000</f>
        <v>1.3636363636363638</v>
      </c>
      <c r="M51" s="3" t="s">
        <v>23</v>
      </c>
      <c r="N51" s="3">
        <v>150</v>
      </c>
      <c r="O51" s="3" t="s">
        <v>24</v>
      </c>
      <c r="P51" s="3">
        <v>0</v>
      </c>
      <c r="Q51" s="3" t="s">
        <v>25</v>
      </c>
      <c r="R51" s="3" t="s">
        <v>26</v>
      </c>
      <c r="S51" s="3" t="s">
        <v>25</v>
      </c>
    </row>
    <row r="52" spans="1:19" ht="37.5" customHeight="1" x14ac:dyDescent="0.55000000000000004">
      <c r="A52" s="3">
        <v>51</v>
      </c>
      <c r="B52" s="3" t="s">
        <v>18</v>
      </c>
      <c r="C52" s="3" t="s">
        <v>145</v>
      </c>
      <c r="D52" s="3">
        <v>220</v>
      </c>
      <c r="E52" s="3">
        <v>2010</v>
      </c>
      <c r="F52" s="3" t="s">
        <v>20</v>
      </c>
      <c r="G52" s="3" t="s">
        <v>21</v>
      </c>
      <c r="H52" s="3" t="s">
        <v>59</v>
      </c>
      <c r="I52" s="3">
        <v>1</v>
      </c>
      <c r="J52" s="3">
        <f>(I52*1000*D52)/10000</f>
        <v>22</v>
      </c>
      <c r="K52" s="8">
        <f>N52*1000/J52</f>
        <v>5454.545454545455</v>
      </c>
      <c r="L52" s="9">
        <f>K52/1000</f>
        <v>5.454545454545455</v>
      </c>
      <c r="M52" s="3" t="s">
        <v>146</v>
      </c>
      <c r="N52" s="3">
        <v>120</v>
      </c>
      <c r="O52" s="3" t="s">
        <v>24</v>
      </c>
      <c r="P52" s="3">
        <v>85</v>
      </c>
      <c r="Q52" s="3" t="s">
        <v>25</v>
      </c>
      <c r="R52" s="3" t="s">
        <v>26</v>
      </c>
      <c r="S52" s="3" t="s">
        <v>25</v>
      </c>
    </row>
    <row r="53" spans="1:19" ht="37.5" customHeight="1" x14ac:dyDescent="0.55000000000000004">
      <c r="A53" s="3">
        <v>52</v>
      </c>
      <c r="B53" s="3" t="s">
        <v>18</v>
      </c>
      <c r="C53" s="3" t="s">
        <v>147</v>
      </c>
      <c r="D53" s="3">
        <v>220</v>
      </c>
      <c r="E53" s="3">
        <v>2015</v>
      </c>
      <c r="F53" s="3" t="s">
        <v>20</v>
      </c>
      <c r="G53" s="3" t="s">
        <v>21</v>
      </c>
      <c r="H53" s="3" t="s">
        <v>31</v>
      </c>
      <c r="I53" s="3">
        <v>5</v>
      </c>
      <c r="J53" s="3">
        <f>(I53*1000*D53)/10000</f>
        <v>110</v>
      </c>
      <c r="K53" s="8">
        <f>N53*1000/J53</f>
        <v>1363.6363636363637</v>
      </c>
      <c r="L53" s="9">
        <f>K53/1000</f>
        <v>1.3636363636363638</v>
      </c>
      <c r="M53" s="3" t="s">
        <v>148</v>
      </c>
      <c r="N53" s="3">
        <v>150</v>
      </c>
      <c r="O53" s="3" t="s">
        <v>24</v>
      </c>
      <c r="P53" s="3">
        <v>85</v>
      </c>
      <c r="Q53" s="3" t="s">
        <v>25</v>
      </c>
      <c r="R53" s="3" t="s">
        <v>26</v>
      </c>
      <c r="S53" s="3" t="s">
        <v>25</v>
      </c>
    </row>
    <row r="54" spans="1:19" ht="37.5" customHeight="1" x14ac:dyDescent="0.55000000000000004">
      <c r="A54" s="3">
        <v>53</v>
      </c>
      <c r="B54" s="3" t="s">
        <v>18</v>
      </c>
      <c r="C54" s="3" t="s">
        <v>149</v>
      </c>
      <c r="D54" s="3">
        <v>220</v>
      </c>
      <c r="E54" s="3">
        <v>2015</v>
      </c>
      <c r="F54" s="3" t="s">
        <v>20</v>
      </c>
      <c r="G54" s="3" t="s">
        <v>21</v>
      </c>
      <c r="H54" s="3" t="s">
        <v>22</v>
      </c>
      <c r="I54" s="3">
        <v>20</v>
      </c>
      <c r="J54" s="3">
        <f>(I54*1000*D54)/10000</f>
        <v>440</v>
      </c>
      <c r="K54" s="8">
        <f>N54*1000/J54</f>
        <v>409.09090909090907</v>
      </c>
      <c r="L54" s="9">
        <f>K54/1000</f>
        <v>0.40909090909090906</v>
      </c>
      <c r="M54" s="3" t="s">
        <v>150</v>
      </c>
      <c r="N54" s="3">
        <v>180</v>
      </c>
      <c r="O54" s="3" t="s">
        <v>24</v>
      </c>
      <c r="P54" s="3">
        <v>85</v>
      </c>
      <c r="Q54" s="3" t="s">
        <v>25</v>
      </c>
      <c r="R54" s="3" t="s">
        <v>26</v>
      </c>
      <c r="S54" s="3" t="s">
        <v>25</v>
      </c>
    </row>
    <row r="55" spans="1:19" ht="37.5" customHeight="1" x14ac:dyDescent="0.55000000000000004">
      <c r="A55" s="3">
        <v>54</v>
      </c>
      <c r="B55" s="3" t="s">
        <v>18</v>
      </c>
      <c r="C55" s="3" t="s">
        <v>151</v>
      </c>
      <c r="D55" s="3">
        <v>200</v>
      </c>
      <c r="E55" s="3">
        <v>2013</v>
      </c>
      <c r="F55" s="3" t="s">
        <v>20</v>
      </c>
      <c r="G55" s="3" t="s">
        <v>152</v>
      </c>
      <c r="H55" s="3" t="s">
        <v>22</v>
      </c>
      <c r="I55" s="3">
        <v>20</v>
      </c>
      <c r="J55" s="3">
        <f>(I55*1000*D55)/10000</f>
        <v>400</v>
      </c>
      <c r="K55" s="8">
        <f>N55*1000/J55</f>
        <v>535</v>
      </c>
      <c r="L55" s="9">
        <f>K55/1000</f>
        <v>0.53500000000000003</v>
      </c>
      <c r="M55" s="3" t="s">
        <v>153</v>
      </c>
      <c r="N55" s="3">
        <v>214</v>
      </c>
      <c r="O55" s="3" t="s">
        <v>24</v>
      </c>
      <c r="P55" s="3">
        <v>85</v>
      </c>
      <c r="Q55" s="3" t="s">
        <v>26</v>
      </c>
      <c r="R55" s="3" t="s">
        <v>26</v>
      </c>
      <c r="S55" s="3" t="s">
        <v>25</v>
      </c>
    </row>
    <row r="56" spans="1:19" ht="37.5" customHeight="1" x14ac:dyDescent="0.55000000000000004">
      <c r="A56" s="3">
        <v>55</v>
      </c>
      <c r="B56" s="3" t="s">
        <v>18</v>
      </c>
      <c r="C56" s="3" t="s">
        <v>151</v>
      </c>
      <c r="D56" s="3">
        <v>100</v>
      </c>
      <c r="E56" s="3">
        <v>2012</v>
      </c>
      <c r="F56" s="3" t="s">
        <v>20</v>
      </c>
      <c r="G56" s="3" t="s">
        <v>21</v>
      </c>
      <c r="H56" s="3" t="s">
        <v>22</v>
      </c>
      <c r="I56" s="3">
        <v>20</v>
      </c>
      <c r="J56" s="3">
        <f>(I56*1000*D56)/10000</f>
        <v>200</v>
      </c>
      <c r="K56" s="8">
        <f>N56*1000/J56</f>
        <v>750</v>
      </c>
      <c r="L56" s="9">
        <f>K56/1000</f>
        <v>0.75</v>
      </c>
      <c r="M56" s="3" t="s">
        <v>154</v>
      </c>
      <c r="N56" s="3">
        <v>150</v>
      </c>
      <c r="O56" s="3" t="s">
        <v>24</v>
      </c>
      <c r="P56" s="3">
        <v>85</v>
      </c>
      <c r="Q56" s="3" t="s">
        <v>25</v>
      </c>
      <c r="R56" s="3" t="s">
        <v>26</v>
      </c>
      <c r="S56" s="3" t="s">
        <v>25</v>
      </c>
    </row>
    <row r="57" spans="1:19" ht="37.5" customHeight="1" x14ac:dyDescent="0.55000000000000004">
      <c r="A57" s="3">
        <v>56</v>
      </c>
      <c r="B57" s="3" t="s">
        <v>18</v>
      </c>
      <c r="C57" s="3" t="s">
        <v>151</v>
      </c>
      <c r="D57" s="3">
        <v>100</v>
      </c>
      <c r="E57" s="3">
        <v>2006</v>
      </c>
      <c r="F57" s="3" t="s">
        <v>20</v>
      </c>
      <c r="G57" s="3" t="s">
        <v>21</v>
      </c>
      <c r="H57" s="3" t="s">
        <v>59</v>
      </c>
      <c r="I57" s="3">
        <v>1</v>
      </c>
      <c r="J57" s="3">
        <f>(I57*1000*D57)/10000</f>
        <v>10</v>
      </c>
      <c r="K57" s="8">
        <f>N57*1000/J57</f>
        <v>20000</v>
      </c>
      <c r="L57" s="8">
        <f>K57/1000</f>
        <v>20</v>
      </c>
      <c r="M57" s="3" t="s">
        <v>155</v>
      </c>
      <c r="N57" s="3">
        <v>200</v>
      </c>
      <c r="O57" s="3" t="s">
        <v>24</v>
      </c>
      <c r="P57" s="3">
        <v>85</v>
      </c>
      <c r="Q57" s="3" t="s">
        <v>25</v>
      </c>
      <c r="R57" s="3" t="s">
        <v>26</v>
      </c>
      <c r="S57" s="3" t="s">
        <v>25</v>
      </c>
    </row>
    <row r="58" spans="1:19" ht="37.5" customHeight="1" x14ac:dyDescent="0.55000000000000004">
      <c r="A58" s="3">
        <v>57</v>
      </c>
      <c r="B58" s="3" t="s">
        <v>18</v>
      </c>
      <c r="C58" s="3" t="s">
        <v>127</v>
      </c>
      <c r="D58" s="3">
        <v>40</v>
      </c>
      <c r="E58" s="3">
        <v>2012</v>
      </c>
      <c r="F58" s="3" t="s">
        <v>156</v>
      </c>
      <c r="G58" s="3" t="s">
        <v>30</v>
      </c>
      <c r="H58" s="3" t="s">
        <v>31</v>
      </c>
      <c r="I58" s="3">
        <v>5</v>
      </c>
      <c r="J58" s="3">
        <f>(I58*1000*D58)/10000</f>
        <v>20</v>
      </c>
      <c r="K58" s="8">
        <f>N58*1000/J58</f>
        <v>60000</v>
      </c>
      <c r="L58" s="8">
        <f>K58/1000</f>
        <v>60</v>
      </c>
      <c r="M58" s="3" t="s">
        <v>157</v>
      </c>
      <c r="N58" s="3">
        <v>1200</v>
      </c>
      <c r="O58" s="3" t="s">
        <v>64</v>
      </c>
      <c r="P58" s="3">
        <v>85</v>
      </c>
      <c r="Q58" s="3" t="s">
        <v>25</v>
      </c>
      <c r="R58" s="3" t="s">
        <v>26</v>
      </c>
      <c r="S58" s="3" t="s">
        <v>25</v>
      </c>
    </row>
    <row r="59" spans="1:19" ht="37.5" customHeight="1" x14ac:dyDescent="0.55000000000000004">
      <c r="A59" s="3">
        <v>58</v>
      </c>
      <c r="B59" s="3" t="s">
        <v>18</v>
      </c>
      <c r="C59" s="3" t="s">
        <v>158</v>
      </c>
      <c r="D59" s="3">
        <v>20</v>
      </c>
      <c r="E59" s="3">
        <v>2012</v>
      </c>
      <c r="F59" s="3" t="s">
        <v>20</v>
      </c>
      <c r="G59" s="3" t="s">
        <v>159</v>
      </c>
      <c r="H59" s="3" t="s">
        <v>160</v>
      </c>
      <c r="I59" s="3">
        <v>10</v>
      </c>
      <c r="J59" s="3">
        <f>(I59*1000*D59)/10000</f>
        <v>20</v>
      </c>
      <c r="K59" s="8">
        <f>N59*1000/J59</f>
        <v>6950</v>
      </c>
      <c r="L59" s="9">
        <f>K59/1000</f>
        <v>6.95</v>
      </c>
      <c r="M59" s="3" t="s">
        <v>161</v>
      </c>
      <c r="N59" s="3">
        <v>139</v>
      </c>
      <c r="O59" s="3" t="s">
        <v>24</v>
      </c>
      <c r="P59" s="3">
        <v>85</v>
      </c>
      <c r="Q59" s="3" t="s">
        <v>26</v>
      </c>
      <c r="R59" s="3" t="s">
        <v>26</v>
      </c>
      <c r="S59" s="3" t="s">
        <v>25</v>
      </c>
    </row>
    <row r="60" spans="1:19" ht="37.5" customHeight="1" x14ac:dyDescent="0.55000000000000004">
      <c r="A60" s="3">
        <v>59</v>
      </c>
      <c r="B60" s="3" t="s">
        <v>18</v>
      </c>
      <c r="C60" s="3" t="s">
        <v>194</v>
      </c>
      <c r="D60" s="3">
        <v>220</v>
      </c>
      <c r="E60" s="3">
        <v>2012</v>
      </c>
      <c r="F60" s="3" t="s">
        <v>20</v>
      </c>
      <c r="G60" s="3" t="s">
        <v>21</v>
      </c>
      <c r="H60" s="3" t="s">
        <v>31</v>
      </c>
      <c r="I60" s="3">
        <v>5</v>
      </c>
      <c r="J60" s="3">
        <f>(I60*1000*D60)/10000</f>
        <v>110</v>
      </c>
      <c r="K60" s="8">
        <f>N60*1000/J60</f>
        <v>6090.909090909091</v>
      </c>
      <c r="L60" s="9">
        <f>K60/1000</f>
        <v>6.0909090909090908</v>
      </c>
      <c r="M60" s="3" t="s">
        <v>195</v>
      </c>
      <c r="N60" s="3">
        <v>670</v>
      </c>
      <c r="O60" s="3" t="s">
        <v>169</v>
      </c>
      <c r="P60" s="3" t="s">
        <v>170</v>
      </c>
      <c r="Q60" s="3" t="s">
        <v>25</v>
      </c>
      <c r="R60" s="3" t="s">
        <v>26</v>
      </c>
      <c r="S60" s="3" t="s">
        <v>25</v>
      </c>
    </row>
    <row r="61" spans="1:19" ht="37.5" customHeight="1" x14ac:dyDescent="0.55000000000000004">
      <c r="A61" s="3">
        <v>60</v>
      </c>
      <c r="B61" s="3" t="s">
        <v>18</v>
      </c>
      <c r="C61" s="3" t="s">
        <v>196</v>
      </c>
      <c r="D61" s="3">
        <v>220</v>
      </c>
      <c r="E61" s="3">
        <v>2013</v>
      </c>
      <c r="F61" s="3" t="s">
        <v>66</v>
      </c>
      <c r="G61" s="3" t="s">
        <v>197</v>
      </c>
      <c r="H61" s="3" t="s">
        <v>22</v>
      </c>
      <c r="I61" s="3">
        <v>20</v>
      </c>
      <c r="J61" s="3">
        <f>(I61*1000*D61)/10000</f>
        <v>440</v>
      </c>
      <c r="K61" s="8">
        <f>N61*1000/J61</f>
        <v>20454.545454545456</v>
      </c>
      <c r="L61" s="8">
        <f>K61/1000</f>
        <v>20.454545454545457</v>
      </c>
      <c r="M61" s="3" t="s">
        <v>198</v>
      </c>
      <c r="N61" s="3">
        <v>9000</v>
      </c>
      <c r="O61" s="3" t="s">
        <v>169</v>
      </c>
      <c r="P61" s="3" t="s">
        <v>170</v>
      </c>
      <c r="Q61" s="3" t="s">
        <v>26</v>
      </c>
      <c r="R61" s="3" t="s">
        <v>26</v>
      </c>
      <c r="S61" s="3" t="s">
        <v>26</v>
      </c>
    </row>
    <row r="62" spans="1:19" ht="37.5" customHeight="1" x14ac:dyDescent="0.55000000000000004">
      <c r="A62" s="3">
        <v>61</v>
      </c>
      <c r="B62" s="3" t="s">
        <v>18</v>
      </c>
      <c r="C62" s="3" t="s">
        <v>199</v>
      </c>
      <c r="D62" s="3">
        <v>30</v>
      </c>
      <c r="E62" s="3">
        <v>2011</v>
      </c>
      <c r="F62" s="3" t="s">
        <v>66</v>
      </c>
      <c r="G62" s="3" t="s">
        <v>21</v>
      </c>
      <c r="H62" s="3" t="s">
        <v>59</v>
      </c>
      <c r="I62" s="3">
        <v>1</v>
      </c>
      <c r="J62" s="3">
        <f>(I62*1000*D62)/10000</f>
        <v>3</v>
      </c>
      <c r="K62" s="8">
        <f>N62*1000/J62</f>
        <v>716666.66666666663</v>
      </c>
      <c r="L62" s="8">
        <f>K62/1000</f>
        <v>716.66666666666663</v>
      </c>
      <c r="M62" s="3" t="s">
        <v>200</v>
      </c>
      <c r="N62" s="3">
        <v>2150</v>
      </c>
      <c r="O62" s="3" t="s">
        <v>169</v>
      </c>
      <c r="P62" s="3" t="s">
        <v>170</v>
      </c>
      <c r="Q62" s="3" t="s">
        <v>25</v>
      </c>
      <c r="R62" s="3" t="s">
        <v>26</v>
      </c>
      <c r="S62" s="3" t="s">
        <v>25</v>
      </c>
    </row>
    <row r="63" spans="1:19" ht="37.5" customHeight="1" x14ac:dyDescent="0.55000000000000004">
      <c r="A63" s="3">
        <v>62</v>
      </c>
      <c r="B63" s="3" t="s">
        <v>18</v>
      </c>
      <c r="C63" s="3" t="s">
        <v>201</v>
      </c>
      <c r="D63" s="3">
        <v>15</v>
      </c>
      <c r="E63" s="3">
        <v>2012</v>
      </c>
      <c r="F63" s="3" t="s">
        <v>20</v>
      </c>
      <c r="G63" s="3" t="s">
        <v>21</v>
      </c>
      <c r="H63" s="3" t="s">
        <v>22</v>
      </c>
      <c r="I63" s="3">
        <v>20</v>
      </c>
      <c r="J63" s="3">
        <f>(I63*1000*D63)/10000</f>
        <v>30</v>
      </c>
      <c r="K63" s="8">
        <f>N63*1000/J63</f>
        <v>65000</v>
      </c>
      <c r="L63" s="8">
        <f>K63/1000</f>
        <v>65</v>
      </c>
      <c r="M63" s="3" t="s">
        <v>202</v>
      </c>
      <c r="N63" s="3">
        <v>1950</v>
      </c>
      <c r="O63" s="3" t="s">
        <v>169</v>
      </c>
      <c r="P63" s="3" t="s">
        <v>170</v>
      </c>
      <c r="Q63" s="3" t="s">
        <v>25</v>
      </c>
      <c r="R63" s="3" t="s">
        <v>26</v>
      </c>
      <c r="S63" s="3" t="s">
        <v>25</v>
      </c>
    </row>
    <row r="64" spans="1:19" ht="37.5" customHeight="1" x14ac:dyDescent="0.55000000000000004">
      <c r="A64" s="3">
        <v>63</v>
      </c>
      <c r="B64" s="3" t="s">
        <v>18</v>
      </c>
      <c r="C64" s="3" t="s">
        <v>203</v>
      </c>
      <c r="D64" s="3">
        <v>10</v>
      </c>
      <c r="E64" s="3">
        <v>2012</v>
      </c>
      <c r="F64" s="3" t="s">
        <v>20</v>
      </c>
      <c r="G64" s="3" t="s">
        <v>21</v>
      </c>
      <c r="H64" s="3" t="s">
        <v>31</v>
      </c>
      <c r="I64" s="3">
        <v>5</v>
      </c>
      <c r="J64" s="3">
        <f>(I64*1000*D64)/10000</f>
        <v>5</v>
      </c>
      <c r="K64" s="8">
        <f>N64*1000/J64</f>
        <v>310000</v>
      </c>
      <c r="L64" s="8">
        <f>K64/1000</f>
        <v>310</v>
      </c>
      <c r="M64" s="3" t="s">
        <v>204</v>
      </c>
      <c r="N64" s="3">
        <v>1550</v>
      </c>
      <c r="O64" s="3" t="s">
        <v>169</v>
      </c>
      <c r="P64" s="3" t="s">
        <v>170</v>
      </c>
      <c r="Q64" s="3" t="s">
        <v>25</v>
      </c>
      <c r="R64" s="3" t="s">
        <v>26</v>
      </c>
      <c r="S64" s="3" t="s">
        <v>25</v>
      </c>
    </row>
    <row r="65" spans="1:19" ht="37.5" customHeight="1" x14ac:dyDescent="0.55000000000000004">
      <c r="A65" s="3">
        <v>64</v>
      </c>
      <c r="B65" s="3" t="s">
        <v>18</v>
      </c>
      <c r="C65" s="3" t="s">
        <v>205</v>
      </c>
      <c r="D65" s="3">
        <v>7</v>
      </c>
      <c r="E65" s="3">
        <v>2012</v>
      </c>
      <c r="F65" s="3" t="s">
        <v>20</v>
      </c>
      <c r="G65" s="3" t="s">
        <v>21</v>
      </c>
      <c r="H65" s="3" t="s">
        <v>22</v>
      </c>
      <c r="I65" s="3">
        <v>20</v>
      </c>
      <c r="J65" s="3">
        <f>(I65*1000*D65)/10000</f>
        <v>14</v>
      </c>
      <c r="K65" s="8">
        <f>N65*1000/J65</f>
        <v>14285.714285714286</v>
      </c>
      <c r="L65" s="8">
        <f>K65/1000</f>
        <v>14.285714285714286</v>
      </c>
      <c r="M65" s="3" t="s">
        <v>206</v>
      </c>
      <c r="N65" s="3">
        <v>200</v>
      </c>
      <c r="O65" s="3" t="s">
        <v>169</v>
      </c>
      <c r="P65" s="3" t="s">
        <v>170</v>
      </c>
      <c r="Q65" s="3" t="s">
        <v>25</v>
      </c>
      <c r="R65" s="3" t="s">
        <v>26</v>
      </c>
      <c r="S65" s="3" t="s">
        <v>25</v>
      </c>
    </row>
    <row r="66" spans="1:19" ht="37.5" customHeight="1" x14ac:dyDescent="0.55000000000000004">
      <c r="A66" s="3">
        <v>65</v>
      </c>
      <c r="B66" s="3" t="s">
        <v>18</v>
      </c>
      <c r="C66" s="3" t="s">
        <v>205</v>
      </c>
      <c r="D66" s="3">
        <v>7</v>
      </c>
      <c r="E66" s="3">
        <v>2014</v>
      </c>
      <c r="F66" s="3" t="s">
        <v>20</v>
      </c>
      <c r="G66" s="3" t="s">
        <v>21</v>
      </c>
      <c r="H66" s="3" t="s">
        <v>22</v>
      </c>
      <c r="I66" s="3">
        <v>20</v>
      </c>
      <c r="J66" s="3">
        <f>(I66*1000*D66)/10000</f>
        <v>14</v>
      </c>
      <c r="K66" s="8">
        <f>N66*1000/J66</f>
        <v>14285.714285714286</v>
      </c>
      <c r="L66" s="8">
        <f>K66/1000</f>
        <v>14.285714285714286</v>
      </c>
      <c r="M66" s="3" t="s">
        <v>207</v>
      </c>
      <c r="N66" s="3">
        <v>200</v>
      </c>
      <c r="O66" s="3" t="s">
        <v>169</v>
      </c>
      <c r="P66" s="3" t="s">
        <v>170</v>
      </c>
      <c r="Q66" s="3" t="s">
        <v>25</v>
      </c>
      <c r="R66" s="3" t="s">
        <v>26</v>
      </c>
      <c r="S66" s="3" t="s">
        <v>25</v>
      </c>
    </row>
    <row r="67" spans="1:19" ht="37.5" customHeight="1" x14ac:dyDescent="0.55000000000000004">
      <c r="A67" s="3">
        <v>66</v>
      </c>
      <c r="B67" s="3" t="s">
        <v>18</v>
      </c>
      <c r="C67" s="3" t="s">
        <v>208</v>
      </c>
      <c r="D67" s="3">
        <v>5</v>
      </c>
      <c r="E67" s="3">
        <v>2012</v>
      </c>
      <c r="F67" s="3" t="s">
        <v>20</v>
      </c>
      <c r="G67" s="3" t="s">
        <v>78</v>
      </c>
      <c r="H67" s="3" t="s">
        <v>50</v>
      </c>
      <c r="I67" s="3">
        <v>10</v>
      </c>
      <c r="J67" s="3">
        <f>(I67*1000*D67)/10000</f>
        <v>5</v>
      </c>
      <c r="K67" s="8">
        <f>N67*1000/J67</f>
        <v>80000</v>
      </c>
      <c r="L67" s="8">
        <f>K67/1000</f>
        <v>80</v>
      </c>
      <c r="M67" s="3" t="s">
        <v>209</v>
      </c>
      <c r="N67" s="3">
        <v>400</v>
      </c>
      <c r="O67" s="3" t="s">
        <v>169</v>
      </c>
      <c r="P67" s="3" t="s">
        <v>170</v>
      </c>
      <c r="Q67" s="3" t="s">
        <v>25</v>
      </c>
      <c r="R67" s="3" t="s">
        <v>26</v>
      </c>
      <c r="S67" s="3" t="s">
        <v>25</v>
      </c>
    </row>
    <row r="68" spans="1:19" ht="37.5" customHeight="1" x14ac:dyDescent="0.55000000000000004">
      <c r="A68" s="3">
        <v>67</v>
      </c>
      <c r="B68" s="3" t="s">
        <v>92</v>
      </c>
      <c r="C68" s="3" t="s">
        <v>93</v>
      </c>
      <c r="D68" s="3">
        <v>50</v>
      </c>
      <c r="E68" s="3">
        <v>2010</v>
      </c>
      <c r="F68" s="3" t="s">
        <v>20</v>
      </c>
      <c r="G68" s="3" t="s">
        <v>54</v>
      </c>
      <c r="H68" s="3" t="s">
        <v>59</v>
      </c>
      <c r="I68" s="3">
        <v>1</v>
      </c>
      <c r="J68" s="3">
        <f>(I68*1000*D68)/10000</f>
        <v>5</v>
      </c>
      <c r="K68" s="8">
        <f>N68*1000/J68</f>
        <v>580000</v>
      </c>
      <c r="L68" s="8">
        <f>K68/1000</f>
        <v>580</v>
      </c>
      <c r="M68" s="3" t="s">
        <v>94</v>
      </c>
      <c r="N68" s="3">
        <v>2900</v>
      </c>
      <c r="O68" s="3" t="s">
        <v>24</v>
      </c>
      <c r="P68" s="3">
        <v>50</v>
      </c>
      <c r="Q68" s="3" t="s">
        <v>26</v>
      </c>
      <c r="R68" s="3" t="s">
        <v>26</v>
      </c>
      <c r="S68" s="3" t="s">
        <v>25</v>
      </c>
    </row>
    <row r="69" spans="1:19" ht="37.5" customHeight="1" x14ac:dyDescent="0.55000000000000004">
      <c r="A69" s="3">
        <v>68</v>
      </c>
      <c r="B69" s="3" t="s">
        <v>92</v>
      </c>
      <c r="C69" s="3" t="s">
        <v>210</v>
      </c>
      <c r="D69" s="3">
        <v>90</v>
      </c>
      <c r="E69" s="3">
        <v>2015</v>
      </c>
      <c r="F69" s="3" t="s">
        <v>20</v>
      </c>
      <c r="G69" s="3" t="s">
        <v>54</v>
      </c>
      <c r="H69" s="3" t="s">
        <v>31</v>
      </c>
      <c r="I69" s="3">
        <v>5</v>
      </c>
      <c r="J69" s="3">
        <f>(I69*1000*D69)/10000</f>
        <v>45</v>
      </c>
      <c r="K69" s="8">
        <f>N69*1000/J69</f>
        <v>26666.666666666668</v>
      </c>
      <c r="L69" s="8">
        <f>K69/1000</f>
        <v>26.666666666666668</v>
      </c>
      <c r="M69" s="3" t="s">
        <v>94</v>
      </c>
      <c r="N69" s="3">
        <v>1200</v>
      </c>
      <c r="O69" s="3" t="s">
        <v>169</v>
      </c>
      <c r="P69" s="3" t="s">
        <v>170</v>
      </c>
      <c r="Q69" s="3" t="s">
        <v>26</v>
      </c>
      <c r="R69" s="3" t="s">
        <v>26</v>
      </c>
      <c r="S69" s="3" t="s">
        <v>25</v>
      </c>
    </row>
    <row r="70" spans="1:19" ht="37.5" customHeight="1" x14ac:dyDescent="0.55000000000000004">
      <c r="A70" s="3">
        <v>69</v>
      </c>
      <c r="B70" s="3" t="s">
        <v>92</v>
      </c>
      <c r="C70" s="3" t="s">
        <v>211</v>
      </c>
      <c r="D70" s="3">
        <v>55</v>
      </c>
      <c r="E70" s="3">
        <v>2014</v>
      </c>
      <c r="F70" s="3" t="s">
        <v>212</v>
      </c>
      <c r="G70" s="3" t="s">
        <v>21</v>
      </c>
      <c r="H70" s="3" t="s">
        <v>59</v>
      </c>
      <c r="I70" s="3">
        <v>1</v>
      </c>
      <c r="J70" s="3">
        <f>(I70*1000*D70)/10000</f>
        <v>5.5</v>
      </c>
      <c r="K70" s="8">
        <f>N70*1000/J70</f>
        <v>445454.54545454547</v>
      </c>
      <c r="L70" s="8">
        <f>K70/1000</f>
        <v>445.4545454545455</v>
      </c>
      <c r="M70" s="3" t="s">
        <v>213</v>
      </c>
      <c r="N70" s="3">
        <v>2450</v>
      </c>
      <c r="O70" s="3" t="s">
        <v>169</v>
      </c>
      <c r="P70" s="3" t="s">
        <v>170</v>
      </c>
      <c r="Q70" s="3" t="s">
        <v>25</v>
      </c>
      <c r="R70" s="3" t="s">
        <v>25</v>
      </c>
      <c r="S70" s="3" t="s">
        <v>26</v>
      </c>
    </row>
    <row r="71" spans="1:19" ht="37.5" customHeight="1" x14ac:dyDescent="0.55000000000000004">
      <c r="A71" s="3">
        <v>70</v>
      </c>
      <c r="B71" s="3" t="s">
        <v>92</v>
      </c>
      <c r="C71" s="3" t="s">
        <v>214</v>
      </c>
      <c r="D71" s="3">
        <v>55</v>
      </c>
      <c r="E71" s="3">
        <v>2016</v>
      </c>
      <c r="F71" s="3" t="s">
        <v>212</v>
      </c>
      <c r="G71" s="3" t="s">
        <v>30</v>
      </c>
      <c r="H71" s="3" t="s">
        <v>59</v>
      </c>
      <c r="I71" s="3">
        <v>1</v>
      </c>
      <c r="J71" s="3">
        <f>(I71*1000*D71)/10000</f>
        <v>5.5</v>
      </c>
      <c r="K71" s="8">
        <f>N71*1000/J71</f>
        <v>572727.27272727271</v>
      </c>
      <c r="L71" s="8">
        <f>K71/1000</f>
        <v>572.72727272727275</v>
      </c>
      <c r="M71" s="3" t="s">
        <v>213</v>
      </c>
      <c r="N71" s="3">
        <v>3150</v>
      </c>
      <c r="O71" s="3" t="s">
        <v>169</v>
      </c>
      <c r="P71" s="3" t="s">
        <v>170</v>
      </c>
      <c r="Q71" s="3" t="s">
        <v>25</v>
      </c>
      <c r="R71" s="3" t="s">
        <v>25</v>
      </c>
      <c r="S71" s="3" t="s">
        <v>26</v>
      </c>
    </row>
    <row r="72" spans="1:19" ht="37.5" customHeight="1" x14ac:dyDescent="0.55000000000000004">
      <c r="A72" s="3">
        <v>71</v>
      </c>
      <c r="B72" s="3" t="s">
        <v>92</v>
      </c>
      <c r="C72" s="3" t="s">
        <v>215</v>
      </c>
      <c r="D72" s="3">
        <v>55</v>
      </c>
      <c r="E72" s="3">
        <v>2005</v>
      </c>
      <c r="F72" s="3" t="s">
        <v>212</v>
      </c>
      <c r="G72" s="3" t="s">
        <v>21</v>
      </c>
      <c r="H72" s="3" t="s">
        <v>31</v>
      </c>
      <c r="I72" s="3">
        <v>5</v>
      </c>
      <c r="J72" s="3">
        <f>(I72*1000*D72)/10000</f>
        <v>27.5</v>
      </c>
      <c r="K72" s="8">
        <f>N72*1000/J72</f>
        <v>169090.90909090909</v>
      </c>
      <c r="L72" s="8">
        <f>K72/1000</f>
        <v>169.09090909090909</v>
      </c>
      <c r="M72" s="3" t="s">
        <v>216</v>
      </c>
      <c r="N72" s="3">
        <v>4650</v>
      </c>
      <c r="O72" s="3" t="s">
        <v>169</v>
      </c>
      <c r="P72" s="3" t="s">
        <v>170</v>
      </c>
      <c r="Q72" s="3" t="s">
        <v>25</v>
      </c>
      <c r="R72" s="3" t="s">
        <v>25</v>
      </c>
      <c r="S72" s="3" t="s">
        <v>26</v>
      </c>
    </row>
    <row r="73" spans="1:19" ht="37.5" customHeight="1" x14ac:dyDescent="0.55000000000000004">
      <c r="A73" s="3">
        <v>72</v>
      </c>
      <c r="B73" s="3" t="s">
        <v>92</v>
      </c>
      <c r="C73" s="3" t="s">
        <v>217</v>
      </c>
      <c r="D73" s="3">
        <v>23</v>
      </c>
      <c r="E73" s="3">
        <v>2003</v>
      </c>
      <c r="F73" s="3" t="s">
        <v>212</v>
      </c>
      <c r="G73" s="3" t="s">
        <v>218</v>
      </c>
      <c r="H73" s="3" t="s">
        <v>31</v>
      </c>
      <c r="I73" s="3">
        <v>5</v>
      </c>
      <c r="J73" s="3">
        <f>(I73*1000*D73)/10000</f>
        <v>11.5</v>
      </c>
      <c r="K73" s="8">
        <f>N73*1000/J73</f>
        <v>669565.21739130432</v>
      </c>
      <c r="L73" s="8">
        <f>K73/1000</f>
        <v>669.56521739130437</v>
      </c>
      <c r="M73" s="3" t="s">
        <v>219</v>
      </c>
      <c r="N73" s="3">
        <v>7700</v>
      </c>
      <c r="O73" s="3" t="s">
        <v>169</v>
      </c>
      <c r="P73" s="3" t="s">
        <v>170</v>
      </c>
      <c r="Q73" s="3" t="s">
        <v>25</v>
      </c>
      <c r="R73" s="3" t="s">
        <v>26</v>
      </c>
      <c r="S73" s="3" t="s">
        <v>26</v>
      </c>
    </row>
    <row r="74" spans="1:19" ht="37.5" customHeight="1" x14ac:dyDescent="0.55000000000000004">
      <c r="A74" s="3">
        <v>73</v>
      </c>
      <c r="B74" s="3" t="s">
        <v>92</v>
      </c>
      <c r="C74" s="3" t="s">
        <v>220</v>
      </c>
      <c r="D74" s="3">
        <v>14</v>
      </c>
      <c r="E74" s="3">
        <v>2009</v>
      </c>
      <c r="F74" s="3" t="s">
        <v>212</v>
      </c>
      <c r="G74" s="3" t="s">
        <v>54</v>
      </c>
      <c r="H74" s="3" t="s">
        <v>31</v>
      </c>
      <c r="I74" s="3">
        <v>5</v>
      </c>
      <c r="J74" s="3">
        <f>(I74*1000*D74)/10000</f>
        <v>7</v>
      </c>
      <c r="K74" s="8">
        <f>N74*1000/J74</f>
        <v>628571.42857142852</v>
      </c>
      <c r="L74" s="8">
        <f>K74/1000</f>
        <v>628.57142857142856</v>
      </c>
      <c r="M74" s="3" t="s">
        <v>219</v>
      </c>
      <c r="N74" s="3">
        <v>4400</v>
      </c>
      <c r="O74" s="3" t="s">
        <v>169</v>
      </c>
      <c r="P74" s="3" t="s">
        <v>170</v>
      </c>
      <c r="Q74" s="3" t="s">
        <v>25</v>
      </c>
      <c r="R74" s="3" t="s">
        <v>26</v>
      </c>
      <c r="S74" s="3" t="s">
        <v>26</v>
      </c>
    </row>
    <row r="75" spans="1:19" ht="37.5" customHeight="1" x14ac:dyDescent="0.55000000000000004">
      <c r="A75" s="3">
        <v>74</v>
      </c>
      <c r="B75" s="3" t="s">
        <v>92</v>
      </c>
      <c r="C75" s="3" t="s">
        <v>221</v>
      </c>
      <c r="D75" s="3">
        <v>10</v>
      </c>
      <c r="E75" s="3">
        <v>2009</v>
      </c>
      <c r="F75" s="3" t="s">
        <v>212</v>
      </c>
      <c r="G75" s="3" t="s">
        <v>30</v>
      </c>
      <c r="H75" s="3" t="s">
        <v>59</v>
      </c>
      <c r="I75" s="3">
        <v>1</v>
      </c>
      <c r="J75" s="3">
        <f>(I75*1000*D75)/10000</f>
        <v>1</v>
      </c>
      <c r="K75" s="8">
        <f>N75*1000/J75</f>
        <v>850000</v>
      </c>
      <c r="L75" s="8">
        <f>K75/1000</f>
        <v>850</v>
      </c>
      <c r="M75" s="3" t="s">
        <v>222</v>
      </c>
      <c r="N75" s="3">
        <v>850</v>
      </c>
      <c r="O75" s="3" t="s">
        <v>169</v>
      </c>
      <c r="P75" s="3" t="s">
        <v>170</v>
      </c>
      <c r="Q75" s="3" t="s">
        <v>25</v>
      </c>
      <c r="R75" s="3" t="s">
        <v>25</v>
      </c>
      <c r="S75" s="3" t="s">
        <v>26</v>
      </c>
    </row>
    <row r="76" spans="1:19" ht="37.5" customHeight="1" x14ac:dyDescent="0.55000000000000004">
      <c r="A76" s="3">
        <v>75</v>
      </c>
      <c r="B76" s="3" t="s">
        <v>92</v>
      </c>
      <c r="C76" s="3" t="s">
        <v>221</v>
      </c>
      <c r="D76" s="3">
        <v>10</v>
      </c>
      <c r="E76" s="3">
        <v>2005</v>
      </c>
      <c r="F76" s="3" t="s">
        <v>212</v>
      </c>
      <c r="G76" s="3" t="s">
        <v>30</v>
      </c>
      <c r="H76" s="3" t="s">
        <v>59</v>
      </c>
      <c r="I76" s="3">
        <v>1</v>
      </c>
      <c r="J76" s="3">
        <f>(I76*1000*D76)/10000</f>
        <v>1</v>
      </c>
      <c r="K76" s="8">
        <f>N76*1000/J76</f>
        <v>2000000</v>
      </c>
      <c r="L76" s="8">
        <f>K76/1000</f>
        <v>2000</v>
      </c>
      <c r="M76" s="3" t="s">
        <v>223</v>
      </c>
      <c r="N76" s="3">
        <v>2000</v>
      </c>
      <c r="O76" s="3" t="s">
        <v>169</v>
      </c>
      <c r="P76" s="3" t="s">
        <v>170</v>
      </c>
      <c r="Q76" s="3" t="s">
        <v>26</v>
      </c>
      <c r="R76" s="3" t="s">
        <v>26</v>
      </c>
      <c r="S76" s="3" t="s">
        <v>26</v>
      </c>
    </row>
    <row r="77" spans="1:19" ht="37.5" customHeight="1" x14ac:dyDescent="0.55000000000000004">
      <c r="A77" s="3">
        <v>76</v>
      </c>
      <c r="B77" s="3" t="s">
        <v>92</v>
      </c>
      <c r="C77" s="3" t="s">
        <v>224</v>
      </c>
      <c r="D77" s="3">
        <v>9</v>
      </c>
      <c r="E77" s="3">
        <v>2011</v>
      </c>
      <c r="F77" s="3" t="s">
        <v>212</v>
      </c>
      <c r="G77" s="3" t="s">
        <v>54</v>
      </c>
      <c r="H77" s="3" t="s">
        <v>31</v>
      </c>
      <c r="I77" s="3">
        <v>5</v>
      </c>
      <c r="J77" s="3">
        <f>(I77*1000*D77)/10000</f>
        <v>4.5</v>
      </c>
      <c r="K77" s="8">
        <f>N77*1000/J77</f>
        <v>1466666.6666666667</v>
      </c>
      <c r="L77" s="8">
        <f>K77/1000</f>
        <v>1466.6666666666667</v>
      </c>
      <c r="M77" s="3" t="s">
        <v>213</v>
      </c>
      <c r="N77" s="3">
        <v>6600</v>
      </c>
      <c r="O77" s="3" t="s">
        <v>169</v>
      </c>
      <c r="P77" s="3" t="s">
        <v>170</v>
      </c>
      <c r="Q77" s="3" t="s">
        <v>25</v>
      </c>
      <c r="R77" s="3" t="s">
        <v>25</v>
      </c>
      <c r="S77" s="3" t="s">
        <v>26</v>
      </c>
    </row>
    <row r="78" spans="1:19" ht="37.5" customHeight="1" x14ac:dyDescent="0.55000000000000004">
      <c r="A78" s="3">
        <v>77</v>
      </c>
      <c r="B78" s="3" t="s">
        <v>92</v>
      </c>
      <c r="C78" s="3" t="s">
        <v>225</v>
      </c>
      <c r="D78" s="3">
        <v>6</v>
      </c>
      <c r="E78" s="3">
        <v>2003</v>
      </c>
      <c r="F78" s="3" t="s">
        <v>212</v>
      </c>
      <c r="G78" s="3" t="s">
        <v>30</v>
      </c>
      <c r="H78" s="3" t="s">
        <v>59</v>
      </c>
      <c r="I78" s="3">
        <v>1</v>
      </c>
      <c r="J78" s="3">
        <f>(I78*1000*D78)/10000</f>
        <v>0.6</v>
      </c>
      <c r="K78" s="8">
        <f>N78*1000/J78</f>
        <v>4500000</v>
      </c>
      <c r="L78" s="8">
        <f>K78/1000</f>
        <v>4500</v>
      </c>
      <c r="M78" s="3" t="s">
        <v>226</v>
      </c>
      <c r="N78" s="3">
        <v>2700</v>
      </c>
      <c r="O78" s="3" t="s">
        <v>169</v>
      </c>
      <c r="P78" s="3" t="s">
        <v>170</v>
      </c>
      <c r="Q78" s="3" t="s">
        <v>25</v>
      </c>
      <c r="R78" s="3" t="s">
        <v>26</v>
      </c>
      <c r="S78" s="3" t="s">
        <v>26</v>
      </c>
    </row>
    <row r="79" spans="1:19" ht="37.5" customHeight="1" x14ac:dyDescent="0.55000000000000004">
      <c r="A79" s="3">
        <v>78</v>
      </c>
      <c r="B79" s="3" t="s">
        <v>92</v>
      </c>
      <c r="C79" s="3" t="s">
        <v>227</v>
      </c>
      <c r="D79" s="3">
        <v>5</v>
      </c>
      <c r="E79" s="3">
        <v>2008</v>
      </c>
      <c r="F79" s="3" t="s">
        <v>212</v>
      </c>
      <c r="G79" s="3" t="s">
        <v>54</v>
      </c>
      <c r="H79" s="3" t="s">
        <v>37</v>
      </c>
      <c r="I79" s="3">
        <v>10</v>
      </c>
      <c r="J79" s="3">
        <f>(I79*1000*D79)/10000</f>
        <v>5</v>
      </c>
      <c r="K79" s="8">
        <f>N79*1000/J79</f>
        <v>880000</v>
      </c>
      <c r="L79" s="8">
        <f>K79/1000</f>
        <v>880</v>
      </c>
      <c r="M79" s="3" t="s">
        <v>228</v>
      </c>
      <c r="N79" s="3">
        <v>4400</v>
      </c>
      <c r="O79" s="3" t="s">
        <v>169</v>
      </c>
      <c r="P79" s="3" t="s">
        <v>170</v>
      </c>
      <c r="Q79" s="3" t="s">
        <v>25</v>
      </c>
      <c r="R79" s="3" t="s">
        <v>26</v>
      </c>
      <c r="S79" s="3" t="s">
        <v>26</v>
      </c>
    </row>
    <row r="80" spans="1:19" ht="37.5" customHeight="1" x14ac:dyDescent="0.55000000000000004">
      <c r="A80" s="3">
        <v>79</v>
      </c>
      <c r="B80" s="3" t="s">
        <v>229</v>
      </c>
      <c r="C80" s="3" t="s">
        <v>230</v>
      </c>
      <c r="D80" s="3">
        <v>50</v>
      </c>
      <c r="E80" s="3">
        <v>1989</v>
      </c>
      <c r="F80" s="3" t="s">
        <v>42</v>
      </c>
      <c r="G80" s="3" t="s">
        <v>30</v>
      </c>
      <c r="H80" s="3" t="s">
        <v>31</v>
      </c>
      <c r="I80" s="3">
        <v>5</v>
      </c>
      <c r="J80" s="3">
        <f>(I80*1000*D80)/10000</f>
        <v>25</v>
      </c>
      <c r="K80" s="8">
        <f>N80*1000/J80</f>
        <v>10000</v>
      </c>
      <c r="L80" s="8">
        <f>K80/1000</f>
        <v>10</v>
      </c>
      <c r="M80" s="3" t="s">
        <v>231</v>
      </c>
      <c r="N80" s="3">
        <v>250</v>
      </c>
      <c r="O80" s="3" t="s">
        <v>232</v>
      </c>
      <c r="P80" s="3" t="s">
        <v>170</v>
      </c>
      <c r="Q80" s="3" t="s">
        <v>25</v>
      </c>
      <c r="R80" s="3" t="s">
        <v>26</v>
      </c>
      <c r="S80" s="3" t="s">
        <v>26</v>
      </c>
    </row>
    <row r="81" spans="1:19" ht="37.5" customHeight="1" x14ac:dyDescent="0.55000000000000004">
      <c r="A81" s="3">
        <v>80</v>
      </c>
      <c r="B81" s="3" t="s">
        <v>229</v>
      </c>
      <c r="C81" s="3" t="s">
        <v>233</v>
      </c>
      <c r="D81" s="3">
        <v>40</v>
      </c>
      <c r="E81" s="3">
        <v>1996</v>
      </c>
      <c r="F81" s="3" t="s">
        <v>42</v>
      </c>
      <c r="G81" s="3" t="s">
        <v>30</v>
      </c>
      <c r="H81" s="3" t="s">
        <v>31</v>
      </c>
      <c r="I81" s="3">
        <v>5</v>
      </c>
      <c r="J81" s="3">
        <f>(I81*1000*D81)/10000</f>
        <v>20</v>
      </c>
      <c r="K81" s="8">
        <f>N81*1000/J81</f>
        <v>12500</v>
      </c>
      <c r="L81" s="8">
        <f>K81/1000</f>
        <v>12.5</v>
      </c>
      <c r="M81" s="3" t="s">
        <v>234</v>
      </c>
      <c r="N81" s="3">
        <v>250</v>
      </c>
      <c r="O81" s="3" t="s">
        <v>64</v>
      </c>
      <c r="P81" s="3" t="s">
        <v>170</v>
      </c>
      <c r="Q81" s="3" t="s">
        <v>26</v>
      </c>
      <c r="R81" s="3" t="s">
        <v>26</v>
      </c>
      <c r="S81" s="3" t="s">
        <v>26</v>
      </c>
    </row>
    <row r="82" spans="1:19" ht="37.5" customHeight="1" x14ac:dyDescent="0.55000000000000004">
      <c r="A82" s="3">
        <v>81</v>
      </c>
      <c r="B82" s="3" t="s">
        <v>27</v>
      </c>
      <c r="C82" s="3" t="s">
        <v>28</v>
      </c>
      <c r="D82" s="3">
        <v>20</v>
      </c>
      <c r="E82" s="3">
        <v>2009</v>
      </c>
      <c r="F82" s="3" t="s">
        <v>29</v>
      </c>
      <c r="G82" s="3" t="s">
        <v>30</v>
      </c>
      <c r="H82" s="3" t="s">
        <v>31</v>
      </c>
      <c r="I82" s="3">
        <v>5</v>
      </c>
      <c r="J82" s="3">
        <f>(I82*1000*D82)/10000</f>
        <v>10</v>
      </c>
      <c r="K82" s="8">
        <f>N82*1000/J82</f>
        <v>31300</v>
      </c>
      <c r="L82" s="8">
        <f>K82/1000</f>
        <v>31.3</v>
      </c>
      <c r="M82" s="3" t="s">
        <v>32</v>
      </c>
      <c r="N82" s="3">
        <v>313</v>
      </c>
      <c r="O82" s="3" t="s">
        <v>33</v>
      </c>
      <c r="P82" s="3">
        <v>0</v>
      </c>
      <c r="Q82" s="3" t="s">
        <v>26</v>
      </c>
      <c r="R82" s="3" t="s">
        <v>25</v>
      </c>
      <c r="S82" s="3" t="s">
        <v>26</v>
      </c>
    </row>
    <row r="83" spans="1:19" ht="37.5" customHeight="1" x14ac:dyDescent="0.55000000000000004">
      <c r="A83" s="3">
        <v>82</v>
      </c>
      <c r="B83" s="3" t="s">
        <v>27</v>
      </c>
      <c r="C83" s="3" t="s">
        <v>131</v>
      </c>
      <c r="D83" s="3">
        <v>10</v>
      </c>
      <c r="E83" s="3">
        <v>2016</v>
      </c>
      <c r="F83" s="3" t="s">
        <v>48</v>
      </c>
      <c r="G83" s="3" t="s">
        <v>54</v>
      </c>
      <c r="H83" s="3" t="s">
        <v>22</v>
      </c>
      <c r="I83" s="3">
        <v>20</v>
      </c>
      <c r="J83" s="3">
        <f>(I83*1000*D83)/10000</f>
        <v>20</v>
      </c>
      <c r="K83" s="8">
        <f>N83*1000/J83</f>
        <v>169425</v>
      </c>
      <c r="L83" s="8">
        <f>K83/1000</f>
        <v>169.42500000000001</v>
      </c>
      <c r="M83" s="3" t="s">
        <v>132</v>
      </c>
      <c r="N83" s="3">
        <v>3388.5</v>
      </c>
      <c r="O83" s="3" t="s">
        <v>24</v>
      </c>
      <c r="P83" s="3">
        <v>65</v>
      </c>
      <c r="Q83" s="3" t="s">
        <v>26</v>
      </c>
      <c r="R83" s="3" t="s">
        <v>25</v>
      </c>
      <c r="S83" s="3" t="s">
        <v>26</v>
      </c>
    </row>
    <row r="84" spans="1:19" ht="37.5" customHeight="1" x14ac:dyDescent="0.55000000000000004">
      <c r="A84" s="3">
        <v>83</v>
      </c>
      <c r="B84" s="3" t="s">
        <v>27</v>
      </c>
      <c r="C84" s="3" t="s">
        <v>133</v>
      </c>
      <c r="D84" s="3">
        <v>5</v>
      </c>
      <c r="E84" s="3">
        <v>2009</v>
      </c>
      <c r="F84" s="3" t="s">
        <v>134</v>
      </c>
      <c r="G84" s="3" t="s">
        <v>54</v>
      </c>
      <c r="H84" s="3" t="s">
        <v>31</v>
      </c>
      <c r="I84" s="3">
        <v>5</v>
      </c>
      <c r="J84" s="3">
        <f>(I84*1000*D84)/10000</f>
        <v>2.5</v>
      </c>
      <c r="K84" s="8">
        <f>N84*1000/J84</f>
        <v>157800</v>
      </c>
      <c r="L84" s="8">
        <f>K84/1000</f>
        <v>157.80000000000001</v>
      </c>
      <c r="M84" s="3" t="s">
        <v>135</v>
      </c>
      <c r="N84" s="3">
        <v>394.5</v>
      </c>
      <c r="O84" s="3" t="s">
        <v>24</v>
      </c>
      <c r="P84" s="3">
        <v>70</v>
      </c>
      <c r="Q84" s="3" t="s">
        <v>25</v>
      </c>
      <c r="R84" s="3" t="s">
        <v>26</v>
      </c>
      <c r="S84" s="3" t="s">
        <v>26</v>
      </c>
    </row>
    <row r="85" spans="1:19" ht="37.5" customHeight="1" x14ac:dyDescent="0.55000000000000004">
      <c r="A85" s="3">
        <v>84</v>
      </c>
      <c r="B85" s="3" t="s">
        <v>27</v>
      </c>
      <c r="C85" s="3" t="s">
        <v>162</v>
      </c>
      <c r="D85" s="3">
        <v>25</v>
      </c>
      <c r="E85" s="3">
        <v>2014</v>
      </c>
      <c r="F85" s="3" t="s">
        <v>48</v>
      </c>
      <c r="G85" s="3" t="s">
        <v>54</v>
      </c>
      <c r="H85" s="3" t="s">
        <v>22</v>
      </c>
      <c r="I85" s="3">
        <v>20</v>
      </c>
      <c r="J85" s="3">
        <f>(I85*1000*D85)/10000</f>
        <v>50</v>
      </c>
      <c r="K85" s="8">
        <f>N85*1000/J85</f>
        <v>96660</v>
      </c>
      <c r="L85" s="8">
        <f>K85/1000</f>
        <v>96.66</v>
      </c>
      <c r="M85" s="3" t="s">
        <v>163</v>
      </c>
      <c r="N85" s="3">
        <v>4833</v>
      </c>
      <c r="O85" s="3" t="s">
        <v>24</v>
      </c>
      <c r="P85" s="3">
        <v>85</v>
      </c>
      <c r="Q85" s="3" t="s">
        <v>25</v>
      </c>
      <c r="R85" s="3" t="s">
        <v>26</v>
      </c>
      <c r="S85" s="3" t="s">
        <v>25</v>
      </c>
    </row>
    <row r="86" spans="1:19" ht="37.5" customHeight="1" x14ac:dyDescent="0.55000000000000004">
      <c r="A86" s="3">
        <v>85</v>
      </c>
      <c r="B86" s="3" t="s">
        <v>27</v>
      </c>
      <c r="C86" s="3" t="s">
        <v>164</v>
      </c>
      <c r="D86" s="3">
        <v>15</v>
      </c>
      <c r="E86" s="3">
        <v>2020</v>
      </c>
      <c r="F86" s="3" t="s">
        <v>85</v>
      </c>
      <c r="G86" s="3" t="s">
        <v>21</v>
      </c>
      <c r="H86" s="3" t="s">
        <v>31</v>
      </c>
      <c r="I86" s="3">
        <v>5</v>
      </c>
      <c r="J86" s="3">
        <f>(I86*1000*D86)/10000</f>
        <v>7.5</v>
      </c>
      <c r="K86" s="8">
        <f>N86*1000/J86</f>
        <v>33333.333333333336</v>
      </c>
      <c r="L86" s="8">
        <f>K86/1000</f>
        <v>33.333333333333336</v>
      </c>
      <c r="M86" s="3" t="s">
        <v>165</v>
      </c>
      <c r="N86" s="3">
        <v>250</v>
      </c>
      <c r="O86" s="3" t="s">
        <v>166</v>
      </c>
      <c r="P86" s="3">
        <v>85</v>
      </c>
      <c r="Q86" s="3" t="s">
        <v>26</v>
      </c>
      <c r="R86" s="3" t="s">
        <v>26</v>
      </c>
      <c r="S86" s="3" t="s">
        <v>25</v>
      </c>
    </row>
    <row r="87" spans="1:19" ht="37.5" customHeight="1" x14ac:dyDescent="0.55000000000000004">
      <c r="A87" s="3">
        <v>86</v>
      </c>
      <c r="B87" s="3" t="s">
        <v>27</v>
      </c>
      <c r="C87" s="3" t="s">
        <v>235</v>
      </c>
      <c r="D87" s="3">
        <v>25</v>
      </c>
      <c r="E87" s="3">
        <v>2016</v>
      </c>
      <c r="F87" s="3" t="s">
        <v>71</v>
      </c>
      <c r="G87" s="3" t="s">
        <v>49</v>
      </c>
      <c r="H87" s="3" t="s">
        <v>50</v>
      </c>
      <c r="I87" s="3">
        <v>10</v>
      </c>
      <c r="J87" s="3">
        <f>(I87*1000*D87)/10000</f>
        <v>25</v>
      </c>
      <c r="K87" s="8">
        <f>N87*1000/J87</f>
        <v>44800</v>
      </c>
      <c r="L87" s="8">
        <f>K87/1000</f>
        <v>44.8</v>
      </c>
      <c r="M87" s="3" t="s">
        <v>236</v>
      </c>
      <c r="N87" s="3">
        <v>1120</v>
      </c>
      <c r="O87" s="3" t="s">
        <v>110</v>
      </c>
      <c r="P87" s="3" t="s">
        <v>170</v>
      </c>
      <c r="Q87" s="3" t="s">
        <v>26</v>
      </c>
      <c r="R87" s="3" t="s">
        <v>26</v>
      </c>
      <c r="S87" s="3" t="s">
        <v>25</v>
      </c>
    </row>
    <row r="88" spans="1:19" ht="37.5" customHeight="1" x14ac:dyDescent="0.55000000000000004">
      <c r="A88" s="3">
        <v>87</v>
      </c>
      <c r="B88" s="3" t="s">
        <v>27</v>
      </c>
      <c r="C88" s="3" t="s">
        <v>283</v>
      </c>
      <c r="D88" s="3">
        <v>10</v>
      </c>
      <c r="E88" s="3">
        <v>2016</v>
      </c>
      <c r="F88" s="3" t="s">
        <v>85</v>
      </c>
      <c r="G88" s="3" t="s">
        <v>21</v>
      </c>
      <c r="H88" s="3" t="s">
        <v>50</v>
      </c>
      <c r="I88" s="3">
        <v>10</v>
      </c>
      <c r="J88" s="3">
        <f>(I88*1000*D88)/10000</f>
        <v>10</v>
      </c>
      <c r="K88" s="8">
        <f>N88*1000/J88</f>
        <v>360000</v>
      </c>
      <c r="L88" s="8">
        <f>K88/1000</f>
        <v>360</v>
      </c>
      <c r="M88" s="3" t="s">
        <v>284</v>
      </c>
      <c r="N88" s="3">
        <v>3600</v>
      </c>
      <c r="O88" s="3" t="s">
        <v>285</v>
      </c>
      <c r="P88" s="3" t="s">
        <v>170</v>
      </c>
      <c r="Q88" s="3" t="s">
        <v>26</v>
      </c>
      <c r="R88" s="3" t="s">
        <v>26</v>
      </c>
      <c r="S88" s="3" t="s">
        <v>25</v>
      </c>
    </row>
    <row r="89" spans="1:19" ht="37.5" customHeight="1" x14ac:dyDescent="0.55000000000000004">
      <c r="A89" s="3">
        <v>88</v>
      </c>
      <c r="B89" s="3" t="s">
        <v>95</v>
      </c>
      <c r="C89" s="3" t="s">
        <v>96</v>
      </c>
      <c r="D89" s="3">
        <v>14</v>
      </c>
      <c r="E89" s="3">
        <v>2015</v>
      </c>
      <c r="F89" s="3" t="s">
        <v>42</v>
      </c>
      <c r="G89" s="3" t="s">
        <v>49</v>
      </c>
      <c r="H89" s="3" t="s">
        <v>97</v>
      </c>
      <c r="I89" s="3">
        <v>10</v>
      </c>
      <c r="J89" s="3">
        <f>(I89*1000*D89)/10000</f>
        <v>14</v>
      </c>
      <c r="K89" s="8">
        <f>N89*1000/J89</f>
        <v>124285.71428571429</v>
      </c>
      <c r="L89" s="8">
        <f>K89/1000</f>
        <v>124.28571428571429</v>
      </c>
      <c r="M89" s="3" t="s">
        <v>98</v>
      </c>
      <c r="N89" s="3">
        <v>1740</v>
      </c>
      <c r="O89" s="3" t="s">
        <v>24</v>
      </c>
      <c r="P89" s="3">
        <v>50</v>
      </c>
      <c r="Q89" s="3" t="s">
        <v>25</v>
      </c>
      <c r="R89" s="3" t="s">
        <v>26</v>
      </c>
      <c r="S89" s="3" t="s">
        <v>26</v>
      </c>
    </row>
    <row r="90" spans="1:19" ht="37.5" customHeight="1" x14ac:dyDescent="0.55000000000000004">
      <c r="A90" s="3">
        <v>89</v>
      </c>
      <c r="B90" s="3" t="s">
        <v>136</v>
      </c>
      <c r="C90" s="3" t="s">
        <v>137</v>
      </c>
      <c r="D90" s="3">
        <v>500</v>
      </c>
      <c r="E90" s="3">
        <v>2013</v>
      </c>
      <c r="F90" s="3" t="s">
        <v>71</v>
      </c>
      <c r="G90" s="3" t="s">
        <v>30</v>
      </c>
      <c r="H90" s="3" t="s">
        <v>31</v>
      </c>
      <c r="I90" s="3">
        <v>5</v>
      </c>
      <c r="J90" s="3">
        <f>(I90*1000*D90)/10000</f>
        <v>250</v>
      </c>
      <c r="K90" s="8">
        <f>N90*1000/J90</f>
        <v>4800</v>
      </c>
      <c r="L90" s="9">
        <f>K90/1000</f>
        <v>4.8</v>
      </c>
      <c r="M90" s="3" t="s">
        <v>138</v>
      </c>
      <c r="N90" s="3">
        <v>1200</v>
      </c>
      <c r="O90" s="3" t="s">
        <v>130</v>
      </c>
      <c r="P90" s="3">
        <v>75</v>
      </c>
      <c r="Q90" s="3" t="s">
        <v>26</v>
      </c>
      <c r="R90" s="3" t="s">
        <v>26</v>
      </c>
      <c r="S90" s="3" t="s">
        <v>25</v>
      </c>
    </row>
    <row r="91" spans="1:19" ht="37.5" customHeight="1" x14ac:dyDescent="0.55000000000000004">
      <c r="A91" s="3">
        <v>90</v>
      </c>
      <c r="B91" s="3" t="s">
        <v>136</v>
      </c>
      <c r="C91" s="3" t="s">
        <v>137</v>
      </c>
      <c r="D91" s="3">
        <v>500</v>
      </c>
      <c r="E91" s="3">
        <v>2016</v>
      </c>
      <c r="F91" s="3" t="s">
        <v>48</v>
      </c>
      <c r="G91" s="3" t="s">
        <v>54</v>
      </c>
      <c r="H91" s="3" t="s">
        <v>59</v>
      </c>
      <c r="I91" s="3">
        <v>1</v>
      </c>
      <c r="J91" s="3">
        <f>(I91*1000*D91)/10000</f>
        <v>50</v>
      </c>
      <c r="K91" s="8">
        <f>N91*1000/J91</f>
        <v>40000</v>
      </c>
      <c r="L91" s="8">
        <f>K91/1000</f>
        <v>40</v>
      </c>
      <c r="M91" s="3" t="s">
        <v>286</v>
      </c>
      <c r="N91" s="3">
        <v>2000</v>
      </c>
      <c r="O91" s="3" t="s">
        <v>64</v>
      </c>
      <c r="P91" s="3" t="s">
        <v>170</v>
      </c>
      <c r="Q91" s="3" t="s">
        <v>26</v>
      </c>
      <c r="R91" s="3" t="s">
        <v>26</v>
      </c>
      <c r="S91" s="3" t="s">
        <v>26</v>
      </c>
    </row>
    <row r="92" spans="1:19" ht="37.5" customHeight="1" x14ac:dyDescent="0.55000000000000004">
      <c r="A92" s="3">
        <v>91</v>
      </c>
      <c r="B92" s="3" t="s">
        <v>51</v>
      </c>
      <c r="C92" s="3" t="s">
        <v>52</v>
      </c>
      <c r="D92" s="3">
        <v>150</v>
      </c>
      <c r="E92" s="3">
        <v>2005</v>
      </c>
      <c r="F92" s="4" t="s">
        <v>53</v>
      </c>
      <c r="G92" s="4" t="s">
        <v>54</v>
      </c>
      <c r="H92" s="4" t="s">
        <v>50</v>
      </c>
      <c r="I92" s="3">
        <v>10</v>
      </c>
      <c r="J92" s="3">
        <f>(I92*1000*D92)/10000</f>
        <v>150</v>
      </c>
      <c r="K92" s="8">
        <f>N92*1000/J92</f>
        <v>4913.333333333333</v>
      </c>
      <c r="L92" s="9">
        <f>K92/1000</f>
        <v>4.9133333333333331</v>
      </c>
      <c r="M92" s="3"/>
      <c r="N92" s="3">
        <v>737</v>
      </c>
      <c r="O92" s="4" t="s">
        <v>45</v>
      </c>
      <c r="P92" s="3">
        <v>48</v>
      </c>
      <c r="Q92" s="3" t="s">
        <v>26</v>
      </c>
      <c r="R92" s="3" t="s">
        <v>26</v>
      </c>
      <c r="S92" s="3" t="s">
        <v>26</v>
      </c>
    </row>
    <row r="93" spans="1:19" ht="37.5" customHeight="1" x14ac:dyDescent="0.55000000000000004">
      <c r="A93" s="3">
        <v>92</v>
      </c>
      <c r="B93" s="3" t="s">
        <v>51</v>
      </c>
      <c r="C93" s="3" t="s">
        <v>99</v>
      </c>
      <c r="D93" s="3">
        <v>6</v>
      </c>
      <c r="E93" s="3">
        <v>2016</v>
      </c>
      <c r="F93" s="4" t="s">
        <v>100</v>
      </c>
      <c r="G93" s="4" t="s">
        <v>54</v>
      </c>
      <c r="H93" s="3" t="s">
        <v>50</v>
      </c>
      <c r="I93" s="3">
        <v>10</v>
      </c>
      <c r="J93" s="3">
        <f>(I93*1000*D93)/10000</f>
        <v>6</v>
      </c>
      <c r="K93" s="8">
        <f>N93*1000/J93</f>
        <v>769500</v>
      </c>
      <c r="L93" s="8">
        <f>K93/1000</f>
        <v>769.5</v>
      </c>
      <c r="M93" s="3" t="s">
        <v>101</v>
      </c>
      <c r="N93" s="3">
        <v>4617</v>
      </c>
      <c r="O93" s="4" t="s">
        <v>45</v>
      </c>
      <c r="P93" s="3">
        <v>50</v>
      </c>
      <c r="Q93" s="3" t="s">
        <v>26</v>
      </c>
      <c r="R93" s="3" t="s">
        <v>26</v>
      </c>
      <c r="S93" s="3" t="s">
        <v>26</v>
      </c>
    </row>
    <row r="94" spans="1:19" ht="37.5" customHeight="1" x14ac:dyDescent="0.55000000000000004">
      <c r="A94" s="3">
        <v>93</v>
      </c>
      <c r="B94" s="3" t="s">
        <v>51</v>
      </c>
      <c r="C94" s="3" t="s">
        <v>237</v>
      </c>
      <c r="D94" s="3">
        <v>40</v>
      </c>
      <c r="E94" s="3">
        <v>2012</v>
      </c>
      <c r="F94" s="3" t="s">
        <v>238</v>
      </c>
      <c r="G94" s="4" t="s">
        <v>54</v>
      </c>
      <c r="H94" s="4" t="s">
        <v>59</v>
      </c>
      <c r="I94" s="3">
        <v>1</v>
      </c>
      <c r="J94" s="3">
        <f>(I94*1000*D94)/10000</f>
        <v>4</v>
      </c>
      <c r="K94" s="8">
        <f>N94*1000/J94</f>
        <v>7500</v>
      </c>
      <c r="L94" s="9">
        <f>K94/1000</f>
        <v>7.5</v>
      </c>
      <c r="M94" s="4" t="s">
        <v>239</v>
      </c>
      <c r="N94" s="3">
        <v>30</v>
      </c>
      <c r="O94" s="3" t="s">
        <v>169</v>
      </c>
      <c r="P94" s="3" t="s">
        <v>170</v>
      </c>
      <c r="Q94" s="3" t="s">
        <v>25</v>
      </c>
      <c r="R94" s="3" t="s">
        <v>25</v>
      </c>
      <c r="S94" s="3" t="s">
        <v>25</v>
      </c>
    </row>
    <row r="95" spans="1:19" ht="37.5" customHeight="1" x14ac:dyDescent="0.55000000000000004">
      <c r="A95" s="3">
        <v>94</v>
      </c>
      <c r="B95" s="4" t="s">
        <v>51</v>
      </c>
      <c r="C95" s="4" t="s">
        <v>240</v>
      </c>
      <c r="D95" s="4">
        <v>25</v>
      </c>
      <c r="E95" s="3">
        <v>2012</v>
      </c>
      <c r="F95" s="4" t="s">
        <v>241</v>
      </c>
      <c r="G95" s="4" t="s">
        <v>49</v>
      </c>
      <c r="H95" s="4" t="s">
        <v>59</v>
      </c>
      <c r="I95" s="3">
        <v>1</v>
      </c>
      <c r="J95" s="3">
        <f>(I95*1000*D95)/10000</f>
        <v>2.5</v>
      </c>
      <c r="K95" s="8">
        <f>N95*1000/J95</f>
        <v>80000</v>
      </c>
      <c r="L95" s="8">
        <f>K95/1000</f>
        <v>80</v>
      </c>
      <c r="M95" s="4" t="s">
        <v>242</v>
      </c>
      <c r="N95" s="3">
        <v>200</v>
      </c>
      <c r="O95" s="4" t="s">
        <v>241</v>
      </c>
      <c r="P95" s="3" t="s">
        <v>170</v>
      </c>
      <c r="Q95" s="3" t="s">
        <v>26</v>
      </c>
      <c r="R95" s="3" t="s">
        <v>26</v>
      </c>
      <c r="S95" s="3" t="s">
        <v>26</v>
      </c>
    </row>
    <row r="96" spans="1:19" ht="37.5" customHeight="1" x14ac:dyDescent="0.55000000000000004">
      <c r="A96" s="3">
        <v>95</v>
      </c>
      <c r="B96" s="3" t="s">
        <v>51</v>
      </c>
      <c r="C96" s="3" t="s">
        <v>243</v>
      </c>
      <c r="D96" s="3">
        <v>25</v>
      </c>
      <c r="E96" s="3">
        <v>2015</v>
      </c>
      <c r="F96" s="3" t="s">
        <v>20</v>
      </c>
      <c r="G96" s="4" t="s">
        <v>54</v>
      </c>
      <c r="H96" s="4" t="s">
        <v>31</v>
      </c>
      <c r="I96" s="3">
        <v>5</v>
      </c>
      <c r="J96" s="3">
        <f>(I96*1000*D96)/10000</f>
        <v>12.5</v>
      </c>
      <c r="K96" s="8">
        <f>N96*1000/J96</f>
        <v>20000</v>
      </c>
      <c r="L96" s="8">
        <f>K96/1000</f>
        <v>20</v>
      </c>
      <c r="M96" s="4" t="s">
        <v>244</v>
      </c>
      <c r="N96" s="3">
        <v>250</v>
      </c>
      <c r="O96" s="3" t="s">
        <v>169</v>
      </c>
      <c r="P96" s="3" t="s">
        <v>170</v>
      </c>
      <c r="Q96" s="3" t="s">
        <v>25</v>
      </c>
      <c r="R96" s="3" t="s">
        <v>26</v>
      </c>
      <c r="S96" s="3" t="s">
        <v>25</v>
      </c>
    </row>
    <row r="97" spans="1:19" ht="37.5" customHeight="1" x14ac:dyDescent="0.55000000000000004">
      <c r="A97" s="3">
        <v>96</v>
      </c>
      <c r="B97" s="4" t="s">
        <v>51</v>
      </c>
      <c r="C97" s="4" t="s">
        <v>245</v>
      </c>
      <c r="D97" s="4">
        <v>20</v>
      </c>
      <c r="E97" s="3">
        <v>2017</v>
      </c>
      <c r="F97" s="4" t="s">
        <v>241</v>
      </c>
      <c r="G97" s="4" t="s">
        <v>49</v>
      </c>
      <c r="H97" s="4" t="s">
        <v>31</v>
      </c>
      <c r="I97" s="3">
        <v>5</v>
      </c>
      <c r="J97" s="3">
        <f>(I97*1000*D97)/10000</f>
        <v>10</v>
      </c>
      <c r="K97" s="8">
        <f>N97*1000/J97</f>
        <v>35000</v>
      </c>
      <c r="L97" s="8">
        <f>K97/1000</f>
        <v>35</v>
      </c>
      <c r="M97" s="4" t="s">
        <v>242</v>
      </c>
      <c r="N97" s="3">
        <v>350</v>
      </c>
      <c r="O97" s="4" t="s">
        <v>241</v>
      </c>
      <c r="P97" s="3" t="s">
        <v>170</v>
      </c>
      <c r="Q97" s="3" t="s">
        <v>26</v>
      </c>
      <c r="R97" s="3" t="s">
        <v>26</v>
      </c>
      <c r="S97" s="3" t="s">
        <v>26</v>
      </c>
    </row>
    <row r="98" spans="1:19" ht="37.5" customHeight="1" x14ac:dyDescent="0.55000000000000004">
      <c r="A98" s="3">
        <v>97</v>
      </c>
      <c r="B98" s="3" t="s">
        <v>51</v>
      </c>
      <c r="C98" s="3" t="s">
        <v>246</v>
      </c>
      <c r="D98" s="3">
        <v>6</v>
      </c>
      <c r="E98" s="3">
        <v>2013</v>
      </c>
      <c r="F98" s="4" t="s">
        <v>247</v>
      </c>
      <c r="G98" s="4" t="s">
        <v>54</v>
      </c>
      <c r="H98" s="4" t="s">
        <v>31</v>
      </c>
      <c r="I98" s="3">
        <v>5</v>
      </c>
      <c r="J98" s="3">
        <f>(I98*1000*D98)/10000</f>
        <v>3</v>
      </c>
      <c r="K98" s="8">
        <f>N98*1000/J98</f>
        <v>25000</v>
      </c>
      <c r="L98" s="8">
        <f>K98/1000</f>
        <v>25</v>
      </c>
      <c r="M98" s="4" t="s">
        <v>248</v>
      </c>
      <c r="N98" s="3">
        <v>75</v>
      </c>
      <c r="O98" s="4" t="s">
        <v>169</v>
      </c>
      <c r="P98" s="3" t="s">
        <v>170</v>
      </c>
      <c r="Q98" s="3" t="s">
        <v>26</v>
      </c>
      <c r="R98" s="3" t="s">
        <v>26</v>
      </c>
      <c r="S98" s="3" t="s">
        <v>249</v>
      </c>
    </row>
    <row r="99" spans="1:19" ht="37.5" customHeight="1" x14ac:dyDescent="0.55000000000000004">
      <c r="A99" s="3">
        <v>98</v>
      </c>
      <c r="B99" s="3" t="s">
        <v>51</v>
      </c>
      <c r="C99" s="3" t="s">
        <v>250</v>
      </c>
      <c r="D99" s="3">
        <v>2</v>
      </c>
      <c r="E99" s="3">
        <v>2014</v>
      </c>
      <c r="F99" s="4" t="s">
        <v>251</v>
      </c>
      <c r="G99" s="4" t="s">
        <v>54</v>
      </c>
      <c r="H99" s="4" t="s">
        <v>31</v>
      </c>
      <c r="I99" s="3">
        <v>5</v>
      </c>
      <c r="J99" s="3">
        <f>(I99*1000*D99)/10000</f>
        <v>1</v>
      </c>
      <c r="K99" s="8">
        <f>N99*1000/J99</f>
        <v>639</v>
      </c>
      <c r="L99" s="9">
        <f>K99/1000</f>
        <v>0.63900000000000001</v>
      </c>
      <c r="M99" s="3" t="s">
        <v>252</v>
      </c>
      <c r="N99" s="3">
        <v>0.63900000000000001</v>
      </c>
      <c r="O99" s="4" t="s">
        <v>253</v>
      </c>
      <c r="P99" s="3" t="s">
        <v>170</v>
      </c>
      <c r="Q99" s="3" t="s">
        <v>26</v>
      </c>
      <c r="R99" s="3" t="s">
        <v>26</v>
      </c>
      <c r="S99" s="3" t="s">
        <v>25</v>
      </c>
    </row>
    <row r="100" spans="1:19" ht="37.5" customHeight="1" x14ac:dyDescent="0.55000000000000004">
      <c r="A100" s="3">
        <v>99</v>
      </c>
      <c r="B100" s="3" t="s">
        <v>51</v>
      </c>
      <c r="C100" s="3" t="s">
        <v>254</v>
      </c>
      <c r="D100" s="3">
        <v>2</v>
      </c>
      <c r="E100" s="3">
        <v>2010</v>
      </c>
      <c r="F100" s="3" t="s">
        <v>48</v>
      </c>
      <c r="G100" s="3" t="s">
        <v>43</v>
      </c>
      <c r="H100" s="3" t="s">
        <v>59</v>
      </c>
      <c r="I100" s="3">
        <v>1</v>
      </c>
      <c r="J100" s="3">
        <f>(I100*1000*D100)/10000</f>
        <v>0.2</v>
      </c>
      <c r="K100" s="8">
        <f>N100*1000/J100</f>
        <v>150000</v>
      </c>
      <c r="L100" s="8">
        <f>K100/1000</f>
        <v>150</v>
      </c>
      <c r="M100" s="3" t="s">
        <v>255</v>
      </c>
      <c r="N100" s="3">
        <v>30</v>
      </c>
      <c r="O100" s="3" t="s">
        <v>169</v>
      </c>
      <c r="P100" s="3" t="s">
        <v>170</v>
      </c>
      <c r="Q100" s="3" t="s">
        <v>25</v>
      </c>
      <c r="R100" s="3" t="s">
        <v>26</v>
      </c>
      <c r="S100" s="3" t="s">
        <v>25</v>
      </c>
    </row>
    <row r="101" spans="1:19" ht="37.5" customHeight="1" x14ac:dyDescent="0.55000000000000004">
      <c r="A101" s="3">
        <v>100</v>
      </c>
      <c r="B101" s="3" t="s">
        <v>51</v>
      </c>
      <c r="C101" s="3" t="s">
        <v>256</v>
      </c>
      <c r="D101" s="3">
        <v>2</v>
      </c>
      <c r="E101" s="3">
        <v>2012</v>
      </c>
      <c r="F101" s="3" t="s">
        <v>257</v>
      </c>
      <c r="G101" s="4" t="s">
        <v>54</v>
      </c>
      <c r="H101" s="4" t="s">
        <v>59</v>
      </c>
      <c r="I101" s="3">
        <v>1</v>
      </c>
      <c r="J101" s="3">
        <f>(I101*1000*D101)/10000</f>
        <v>0.2</v>
      </c>
      <c r="K101" s="8">
        <f>N101*1000/J101</f>
        <v>200000</v>
      </c>
      <c r="L101" s="8">
        <f>K101/1000</f>
        <v>200</v>
      </c>
      <c r="M101" s="3" t="s">
        <v>258</v>
      </c>
      <c r="N101" s="3">
        <v>40</v>
      </c>
      <c r="O101" s="3" t="s">
        <v>169</v>
      </c>
      <c r="P101" s="3" t="s">
        <v>170</v>
      </c>
      <c r="Q101" s="3" t="s">
        <v>249</v>
      </c>
      <c r="R101" s="3" t="s">
        <v>26</v>
      </c>
      <c r="S101" s="3" t="s">
        <v>26</v>
      </c>
    </row>
    <row r="102" spans="1:19" ht="37.5" customHeight="1" x14ac:dyDescent="0.55000000000000004">
      <c r="A102" s="3">
        <v>101</v>
      </c>
      <c r="B102" s="3" t="s">
        <v>51</v>
      </c>
      <c r="C102" s="3" t="s">
        <v>259</v>
      </c>
      <c r="D102" s="3">
        <v>2</v>
      </c>
      <c r="E102" s="3">
        <v>2007</v>
      </c>
      <c r="F102" s="3" t="s">
        <v>260</v>
      </c>
      <c r="G102" s="4" t="s">
        <v>54</v>
      </c>
      <c r="H102" s="4" t="s">
        <v>59</v>
      </c>
      <c r="I102" s="3">
        <v>1</v>
      </c>
      <c r="J102" s="3">
        <f>(I102*1000*D102)/10000</f>
        <v>0.2</v>
      </c>
      <c r="K102" s="8">
        <f>N102*1000/J102</f>
        <v>500000</v>
      </c>
      <c r="L102" s="8">
        <f>K102/1000</f>
        <v>500</v>
      </c>
      <c r="M102" s="4" t="s">
        <v>261</v>
      </c>
      <c r="N102" s="3">
        <v>100</v>
      </c>
      <c r="O102" s="3" t="s">
        <v>169</v>
      </c>
      <c r="P102" s="3" t="s">
        <v>170</v>
      </c>
      <c r="Q102" s="3" t="s">
        <v>26</v>
      </c>
      <c r="R102" s="3" t="s">
        <v>26</v>
      </c>
      <c r="S102" s="3" t="s">
        <v>26</v>
      </c>
    </row>
    <row r="103" spans="1:19" ht="37.5" customHeight="1" x14ac:dyDescent="0.55000000000000004">
      <c r="A103" s="3">
        <v>102</v>
      </c>
      <c r="B103" s="3" t="s">
        <v>51</v>
      </c>
      <c r="C103" s="3" t="s">
        <v>254</v>
      </c>
      <c r="D103" s="3">
        <v>2</v>
      </c>
      <c r="E103" s="3">
        <v>2008</v>
      </c>
      <c r="F103" s="3" t="s">
        <v>311</v>
      </c>
      <c r="G103" s="4" t="s">
        <v>54</v>
      </c>
      <c r="H103" s="4" t="s">
        <v>31</v>
      </c>
      <c r="I103" s="3">
        <v>5</v>
      </c>
      <c r="J103" s="3">
        <f>(I103*1000*D103)/10000</f>
        <v>1</v>
      </c>
      <c r="K103" s="8">
        <f>N103*1000/J103</f>
        <v>116000</v>
      </c>
      <c r="L103" s="8">
        <f>K103/1000</f>
        <v>116</v>
      </c>
      <c r="M103" s="4" t="s">
        <v>312</v>
      </c>
      <c r="N103" s="3">
        <v>116</v>
      </c>
      <c r="O103" s="3"/>
      <c r="P103" s="3" t="s">
        <v>170</v>
      </c>
      <c r="Q103" s="3" t="s">
        <v>249</v>
      </c>
      <c r="R103" s="3" t="s">
        <v>249</v>
      </c>
      <c r="S103" s="3" t="s">
        <v>249</v>
      </c>
    </row>
    <row r="104" spans="1:19" ht="37.5" customHeight="1" x14ac:dyDescent="0.55000000000000004">
      <c r="A104" s="3">
        <v>103</v>
      </c>
      <c r="B104" s="3" t="s">
        <v>102</v>
      </c>
      <c r="C104" s="3" t="s">
        <v>103</v>
      </c>
      <c r="D104" s="3">
        <v>20</v>
      </c>
      <c r="E104" s="3">
        <v>2011</v>
      </c>
      <c r="F104" s="3" t="s">
        <v>104</v>
      </c>
      <c r="G104" s="3" t="s">
        <v>105</v>
      </c>
      <c r="H104" s="3" t="s">
        <v>31</v>
      </c>
      <c r="I104" s="3">
        <v>5</v>
      </c>
      <c r="J104" s="3">
        <f>(I104*1000*D104)/10000</f>
        <v>10</v>
      </c>
      <c r="K104" s="8">
        <f>N104*1000/J104</f>
        <v>197500</v>
      </c>
      <c r="L104" s="8">
        <f>K104/1000</f>
        <v>197.5</v>
      </c>
      <c r="M104" s="3" t="s">
        <v>106</v>
      </c>
      <c r="N104" s="3">
        <v>1975</v>
      </c>
      <c r="O104" s="3" t="s">
        <v>45</v>
      </c>
      <c r="P104" s="3">
        <v>50</v>
      </c>
      <c r="Q104" s="3" t="s">
        <v>26</v>
      </c>
      <c r="R104" s="3" t="s">
        <v>26</v>
      </c>
      <c r="S104" s="3" t="s">
        <v>25</v>
      </c>
    </row>
    <row r="105" spans="1:19" ht="37.5" customHeight="1" x14ac:dyDescent="0.55000000000000004">
      <c r="A105" s="3">
        <v>104</v>
      </c>
      <c r="B105" s="3" t="s">
        <v>107</v>
      </c>
      <c r="C105" s="3" t="s">
        <v>108</v>
      </c>
      <c r="D105" s="3">
        <v>25</v>
      </c>
      <c r="E105" s="3">
        <v>2013</v>
      </c>
      <c r="F105" s="3" t="s">
        <v>109</v>
      </c>
      <c r="G105" s="3" t="s">
        <v>21</v>
      </c>
      <c r="H105" s="3" t="s">
        <v>31</v>
      </c>
      <c r="I105" s="3">
        <v>5</v>
      </c>
      <c r="J105" s="3">
        <f>(I105*1000*D105)/10000</f>
        <v>12.5</v>
      </c>
      <c r="K105" s="8">
        <f>N105*1000/J105</f>
        <v>64000</v>
      </c>
      <c r="L105" s="8">
        <f>K105/1000</f>
        <v>64</v>
      </c>
      <c r="M105" s="3" t="s">
        <v>110</v>
      </c>
      <c r="N105" s="3">
        <v>800</v>
      </c>
      <c r="O105" s="3" t="s">
        <v>24</v>
      </c>
      <c r="P105" s="3">
        <v>50</v>
      </c>
      <c r="Q105" s="3" t="s">
        <v>26</v>
      </c>
      <c r="R105" s="3" t="s">
        <v>26</v>
      </c>
      <c r="S105" s="3" t="s">
        <v>25</v>
      </c>
    </row>
    <row r="106" spans="1:19" ht="37.5" customHeight="1" x14ac:dyDescent="0.55000000000000004">
      <c r="A106" s="3">
        <v>105</v>
      </c>
      <c r="B106" s="3" t="s">
        <v>111</v>
      </c>
      <c r="C106" s="3" t="s">
        <v>112</v>
      </c>
      <c r="D106" s="3">
        <v>300</v>
      </c>
      <c r="E106" s="3">
        <v>2015</v>
      </c>
      <c r="F106" s="3" t="s">
        <v>113</v>
      </c>
      <c r="G106" s="3" t="s">
        <v>78</v>
      </c>
      <c r="H106" s="3" t="s">
        <v>50</v>
      </c>
      <c r="I106" s="3">
        <v>10</v>
      </c>
      <c r="J106" s="3">
        <f>(I106*1000*D106)/10000</f>
        <v>300</v>
      </c>
      <c r="K106" s="8">
        <f>N106*1000/J106</f>
        <v>8000</v>
      </c>
      <c r="L106" s="9">
        <f>K106/1000</f>
        <v>8</v>
      </c>
      <c r="M106" s="3" t="s">
        <v>114</v>
      </c>
      <c r="N106" s="3">
        <v>2400</v>
      </c>
      <c r="O106" s="3" t="s">
        <v>33</v>
      </c>
      <c r="P106" s="3">
        <v>50</v>
      </c>
      <c r="Q106" s="3" t="s">
        <v>26</v>
      </c>
      <c r="R106" s="3" t="s">
        <v>26</v>
      </c>
      <c r="S106" s="3" t="s">
        <v>26</v>
      </c>
    </row>
    <row r="107" spans="1:19" ht="37.5" customHeight="1" x14ac:dyDescent="0.55000000000000004">
      <c r="A107" s="3">
        <v>106</v>
      </c>
      <c r="B107" s="3" t="s">
        <v>111</v>
      </c>
      <c r="C107" s="3" t="s">
        <v>115</v>
      </c>
      <c r="D107" s="3">
        <v>90</v>
      </c>
      <c r="E107" s="3">
        <v>2021</v>
      </c>
      <c r="F107" s="3" t="s">
        <v>48</v>
      </c>
      <c r="G107" s="3" t="s">
        <v>78</v>
      </c>
      <c r="H107" s="3" t="s">
        <v>50</v>
      </c>
      <c r="I107" s="3">
        <v>10</v>
      </c>
      <c r="J107" s="3">
        <f>(I107*1000*D107)/10000</f>
        <v>90</v>
      </c>
      <c r="K107" s="8">
        <f>N107*1000/J107</f>
        <v>137777.77777777778</v>
      </c>
      <c r="L107" s="8">
        <f>K107/1000</f>
        <v>137.77777777777777</v>
      </c>
      <c r="M107" s="3" t="s">
        <v>116</v>
      </c>
      <c r="N107" s="3">
        <v>12400</v>
      </c>
      <c r="O107" s="3" t="s">
        <v>24</v>
      </c>
      <c r="P107" s="3">
        <v>50</v>
      </c>
      <c r="Q107" s="3" t="s">
        <v>26</v>
      </c>
      <c r="R107" s="3" t="s">
        <v>26</v>
      </c>
      <c r="S107" s="3" t="s">
        <v>26</v>
      </c>
    </row>
    <row r="108" spans="1:19" ht="37.5" customHeight="1" x14ac:dyDescent="0.55000000000000004">
      <c r="A108" s="3">
        <v>107</v>
      </c>
      <c r="B108" s="3" t="s">
        <v>111</v>
      </c>
      <c r="C108" s="3"/>
      <c r="D108" s="3">
        <v>55</v>
      </c>
      <c r="E108" s="3">
        <v>2016</v>
      </c>
      <c r="F108" s="3" t="s">
        <v>48</v>
      </c>
      <c r="G108" s="3" t="s">
        <v>21</v>
      </c>
      <c r="H108" s="3" t="s">
        <v>50</v>
      </c>
      <c r="I108" s="3">
        <v>10</v>
      </c>
      <c r="J108" s="3">
        <f>(I108*1000*D108)/10000</f>
        <v>55</v>
      </c>
      <c r="K108" s="8">
        <f>N108*1000/J108</f>
        <v>9090.9090909090901</v>
      </c>
      <c r="L108" s="9">
        <f>K108/1000</f>
        <v>9.0909090909090899</v>
      </c>
      <c r="M108" s="3" t="s">
        <v>117</v>
      </c>
      <c r="N108" s="3">
        <v>500</v>
      </c>
      <c r="O108" s="3" t="s">
        <v>118</v>
      </c>
      <c r="P108" s="3">
        <v>50</v>
      </c>
      <c r="Q108" s="3" t="s">
        <v>26</v>
      </c>
      <c r="R108" s="3" t="s">
        <v>26</v>
      </c>
      <c r="S108" s="3" t="s">
        <v>26</v>
      </c>
    </row>
    <row r="109" spans="1:19" ht="37.5" customHeight="1" x14ac:dyDescent="0.55000000000000004">
      <c r="A109" s="3">
        <v>108</v>
      </c>
      <c r="B109" s="3" t="s">
        <v>111</v>
      </c>
      <c r="C109" s="3" t="s">
        <v>119</v>
      </c>
      <c r="D109" s="3">
        <v>55</v>
      </c>
      <c r="E109" s="3">
        <v>2016</v>
      </c>
      <c r="F109" s="3" t="s">
        <v>120</v>
      </c>
      <c r="G109" s="3" t="s">
        <v>21</v>
      </c>
      <c r="H109" s="3" t="s">
        <v>50</v>
      </c>
      <c r="I109" s="3">
        <v>10</v>
      </c>
      <c r="J109" s="3">
        <f>(I109*1000*D109)/10000</f>
        <v>55</v>
      </c>
      <c r="K109" s="8">
        <f>N109*1000/J109</f>
        <v>14545.454545454546</v>
      </c>
      <c r="L109" s="8">
        <f>K109/1000</f>
        <v>14.545454545454547</v>
      </c>
      <c r="M109" s="3" t="s">
        <v>121</v>
      </c>
      <c r="N109" s="3">
        <v>800</v>
      </c>
      <c r="O109" s="3" t="s">
        <v>24</v>
      </c>
      <c r="P109" s="3">
        <v>50</v>
      </c>
      <c r="Q109" s="3" t="s">
        <v>26</v>
      </c>
      <c r="R109" s="3" t="s">
        <v>26</v>
      </c>
      <c r="S109" s="3" t="s">
        <v>26</v>
      </c>
    </row>
    <row r="110" spans="1:19" ht="37.5" customHeight="1" x14ac:dyDescent="0.55000000000000004">
      <c r="A110" s="3">
        <v>109</v>
      </c>
      <c r="B110" s="3" t="s">
        <v>111</v>
      </c>
      <c r="C110" s="3" t="s">
        <v>122</v>
      </c>
      <c r="D110" s="3">
        <v>20</v>
      </c>
      <c r="E110" s="3">
        <v>2016</v>
      </c>
      <c r="F110" s="3" t="s">
        <v>48</v>
      </c>
      <c r="G110" s="3" t="s">
        <v>54</v>
      </c>
      <c r="H110" s="3" t="s">
        <v>50</v>
      </c>
      <c r="I110" s="3">
        <v>10</v>
      </c>
      <c r="J110" s="3">
        <f>(I110*1000*D110)/10000</f>
        <v>20</v>
      </c>
      <c r="K110" s="8">
        <f>N110*1000/J110</f>
        <v>12500</v>
      </c>
      <c r="L110" s="8">
        <f>K110/1000</f>
        <v>12.5</v>
      </c>
      <c r="M110" s="3" t="s">
        <v>123</v>
      </c>
      <c r="N110" s="3">
        <v>250</v>
      </c>
      <c r="O110" s="3" t="s">
        <v>24</v>
      </c>
      <c r="P110" s="3">
        <v>50</v>
      </c>
      <c r="Q110" s="3" t="s">
        <v>25</v>
      </c>
      <c r="R110" s="3" t="s">
        <v>26</v>
      </c>
      <c r="S110" s="3" t="s">
        <v>25</v>
      </c>
    </row>
    <row r="111" spans="1:19" ht="37.5" customHeight="1" x14ac:dyDescent="0.55000000000000004">
      <c r="A111" s="3">
        <v>110</v>
      </c>
      <c r="B111" s="3" t="s">
        <v>111</v>
      </c>
      <c r="C111" s="3" t="s">
        <v>124</v>
      </c>
      <c r="D111" s="3">
        <v>15</v>
      </c>
      <c r="E111" s="3">
        <v>2019</v>
      </c>
      <c r="F111" s="3" t="s">
        <v>48</v>
      </c>
      <c r="G111" s="3" t="s">
        <v>125</v>
      </c>
      <c r="H111" s="3" t="s">
        <v>50</v>
      </c>
      <c r="I111" s="3">
        <v>10</v>
      </c>
      <c r="J111" s="3">
        <f>(I111*1000*D111)/10000</f>
        <v>15</v>
      </c>
      <c r="K111" s="8">
        <f>N111*1000/J111</f>
        <v>266666.66666666669</v>
      </c>
      <c r="L111" s="8">
        <f>K111/1000</f>
        <v>266.66666666666669</v>
      </c>
      <c r="M111" s="3" t="s">
        <v>116</v>
      </c>
      <c r="N111" s="3">
        <v>4000</v>
      </c>
      <c r="O111" s="3" t="s">
        <v>118</v>
      </c>
      <c r="P111" s="3">
        <v>50</v>
      </c>
      <c r="Q111" s="3" t="s">
        <v>26</v>
      </c>
      <c r="R111" s="3" t="s">
        <v>26</v>
      </c>
      <c r="S111" s="3" t="s">
        <v>26</v>
      </c>
    </row>
    <row r="112" spans="1:19" ht="37.5" customHeight="1" x14ac:dyDescent="0.55000000000000004">
      <c r="A112" s="3">
        <v>111</v>
      </c>
      <c r="B112" s="3" t="s">
        <v>111</v>
      </c>
      <c r="C112" s="3" t="s">
        <v>262</v>
      </c>
      <c r="D112" s="3">
        <v>55</v>
      </c>
      <c r="E112" s="3">
        <v>2017</v>
      </c>
      <c r="F112" s="3" t="s">
        <v>263</v>
      </c>
      <c r="G112" s="3" t="s">
        <v>78</v>
      </c>
      <c r="H112" s="3" t="s">
        <v>50</v>
      </c>
      <c r="I112" s="3">
        <v>10</v>
      </c>
      <c r="J112" s="3">
        <f>(I112*1000*D112)/10000</f>
        <v>55</v>
      </c>
      <c r="K112" s="8">
        <f>N112*1000/J112</f>
        <v>3272.7272727272725</v>
      </c>
      <c r="L112" s="9">
        <f>K112/1000</f>
        <v>3.2727272727272725</v>
      </c>
      <c r="M112" s="3" t="s">
        <v>264</v>
      </c>
      <c r="N112" s="3">
        <v>180</v>
      </c>
      <c r="O112" s="3" t="s">
        <v>169</v>
      </c>
      <c r="P112" s="3" t="s">
        <v>170</v>
      </c>
      <c r="Q112" s="3" t="s">
        <v>26</v>
      </c>
      <c r="R112" s="3" t="s">
        <v>25</v>
      </c>
      <c r="S112" s="3" t="s">
        <v>25</v>
      </c>
    </row>
    <row r="113" spans="1:19" ht="37.5" customHeight="1" x14ac:dyDescent="0.55000000000000004">
      <c r="A113" s="3">
        <v>112</v>
      </c>
      <c r="B113" s="3" t="s">
        <v>111</v>
      </c>
      <c r="C113" s="3" t="s">
        <v>265</v>
      </c>
      <c r="D113" s="3">
        <v>55</v>
      </c>
      <c r="E113" s="3">
        <v>2016</v>
      </c>
      <c r="F113" s="3" t="s">
        <v>266</v>
      </c>
      <c r="G113" s="3" t="s">
        <v>78</v>
      </c>
      <c r="H113" s="3" t="s">
        <v>50</v>
      </c>
      <c r="I113" s="3">
        <v>10</v>
      </c>
      <c r="J113" s="3">
        <f>(I113*1000*D113)/10000</f>
        <v>55</v>
      </c>
      <c r="K113" s="8">
        <f>N113*1000/J113</f>
        <v>4545.454545454545</v>
      </c>
      <c r="L113" s="9">
        <f>K113/1000</f>
        <v>4.545454545454545</v>
      </c>
      <c r="M113" s="3" t="s">
        <v>267</v>
      </c>
      <c r="N113" s="3">
        <v>250</v>
      </c>
      <c r="O113" s="3" t="s">
        <v>268</v>
      </c>
      <c r="P113" s="3" t="s">
        <v>170</v>
      </c>
      <c r="Q113" s="3" t="s">
        <v>26</v>
      </c>
      <c r="R113" s="3" t="s">
        <v>26</v>
      </c>
      <c r="S113" s="3" t="s">
        <v>25</v>
      </c>
    </row>
    <row r="114" spans="1:19" ht="37.5" customHeight="1" x14ac:dyDescent="0.55000000000000004">
      <c r="A114" s="3">
        <v>113</v>
      </c>
      <c r="B114" s="3" t="s">
        <v>111</v>
      </c>
      <c r="C114" s="3" t="s">
        <v>269</v>
      </c>
      <c r="D114" s="3">
        <v>50</v>
      </c>
      <c r="E114" s="3">
        <v>2016</v>
      </c>
      <c r="F114" s="3" t="s">
        <v>48</v>
      </c>
      <c r="G114" s="3" t="s">
        <v>78</v>
      </c>
      <c r="H114" s="3" t="s">
        <v>22</v>
      </c>
      <c r="I114" s="3">
        <v>20</v>
      </c>
      <c r="J114" s="3">
        <f>(I114*1000*D114)/10000</f>
        <v>100</v>
      </c>
      <c r="K114" s="8">
        <f>N114*1000/J114</f>
        <v>2500</v>
      </c>
      <c r="L114" s="9">
        <f>K114/1000</f>
        <v>2.5</v>
      </c>
      <c r="M114" s="3" t="s">
        <v>270</v>
      </c>
      <c r="N114" s="3">
        <v>250</v>
      </c>
      <c r="O114" s="3" t="s">
        <v>169</v>
      </c>
      <c r="P114" s="3" t="s">
        <v>170</v>
      </c>
      <c r="Q114" s="3" t="s">
        <v>25</v>
      </c>
      <c r="R114" s="3" t="s">
        <v>25</v>
      </c>
      <c r="S114" s="3" t="s">
        <v>25</v>
      </c>
    </row>
    <row r="115" spans="1:19" ht="37.5" customHeight="1" x14ac:dyDescent="0.55000000000000004">
      <c r="A115" s="3">
        <v>114</v>
      </c>
      <c r="B115" s="3" t="s">
        <v>111</v>
      </c>
      <c r="C115" s="3" t="s">
        <v>271</v>
      </c>
      <c r="D115" s="3">
        <v>10</v>
      </c>
      <c r="E115" s="3">
        <v>2016</v>
      </c>
      <c r="F115" s="3" t="s">
        <v>71</v>
      </c>
      <c r="G115" s="3" t="s">
        <v>78</v>
      </c>
      <c r="H115" s="3" t="s">
        <v>22</v>
      </c>
      <c r="I115" s="3">
        <v>20</v>
      </c>
      <c r="J115" s="3">
        <f>(I115*1000*D115)/10000</f>
        <v>20</v>
      </c>
      <c r="K115" s="8">
        <f>N115*1000/J115</f>
        <v>12500</v>
      </c>
      <c r="L115" s="8">
        <f>K115/1000</f>
        <v>12.5</v>
      </c>
      <c r="M115" s="3" t="s">
        <v>272</v>
      </c>
      <c r="N115" s="3">
        <v>250</v>
      </c>
      <c r="O115" s="3" t="s">
        <v>273</v>
      </c>
      <c r="P115" s="3" t="s">
        <v>170</v>
      </c>
      <c r="Q115" s="3" t="s">
        <v>26</v>
      </c>
      <c r="R115" s="3" t="s">
        <v>26</v>
      </c>
      <c r="S115" s="3" t="s">
        <v>25</v>
      </c>
    </row>
    <row r="116" spans="1:19" ht="37.5" customHeight="1" x14ac:dyDescent="0.55000000000000004">
      <c r="A116" s="3">
        <v>115</v>
      </c>
      <c r="B116" s="3" t="s">
        <v>111</v>
      </c>
      <c r="C116" s="3" t="s">
        <v>274</v>
      </c>
      <c r="D116" s="3">
        <v>6</v>
      </c>
      <c r="E116" s="3">
        <v>2016</v>
      </c>
      <c r="F116" s="3" t="s">
        <v>275</v>
      </c>
      <c r="G116" s="3" t="s">
        <v>78</v>
      </c>
      <c r="H116" s="3" t="s">
        <v>22</v>
      </c>
      <c r="I116" s="3">
        <v>20</v>
      </c>
      <c r="J116" s="3">
        <f>(I116*1000*D116)/10000</f>
        <v>12</v>
      </c>
      <c r="K116" s="8">
        <f>N116*1000/J116</f>
        <v>20833.333333333332</v>
      </c>
      <c r="L116" s="8">
        <f>K116/1000</f>
        <v>20.833333333333332</v>
      </c>
      <c r="M116" s="3" t="s">
        <v>276</v>
      </c>
      <c r="N116" s="3">
        <v>250</v>
      </c>
      <c r="O116" s="3" t="s">
        <v>268</v>
      </c>
      <c r="P116" s="3" t="s">
        <v>170</v>
      </c>
      <c r="Q116" s="3" t="s">
        <v>26</v>
      </c>
      <c r="R116" s="3" t="s">
        <v>26</v>
      </c>
      <c r="S116" s="3" t="s">
        <v>25</v>
      </c>
    </row>
    <row r="117" spans="1:19" ht="37.5" customHeight="1" x14ac:dyDescent="0.55000000000000004">
      <c r="A117" s="3">
        <v>116</v>
      </c>
      <c r="B117" s="3" t="s">
        <v>55</v>
      </c>
      <c r="C117" s="3" t="s">
        <v>56</v>
      </c>
      <c r="D117" s="3">
        <v>2.5</v>
      </c>
      <c r="E117" s="3">
        <v>2008</v>
      </c>
      <c r="F117" s="3" t="s">
        <v>57</v>
      </c>
      <c r="G117" s="3" t="s">
        <v>58</v>
      </c>
      <c r="H117" s="3" t="s">
        <v>59</v>
      </c>
      <c r="I117" s="3">
        <v>1</v>
      </c>
      <c r="J117" s="3">
        <f>(I117*1000*D117)/10000</f>
        <v>0.25</v>
      </c>
      <c r="K117" s="8">
        <f>N117*1000/J117</f>
        <v>1368000</v>
      </c>
      <c r="L117" s="8">
        <f>K117/1000</f>
        <v>1368</v>
      </c>
      <c r="M117" s="3" t="s">
        <v>60</v>
      </c>
      <c r="N117" s="3">
        <v>342</v>
      </c>
      <c r="O117" s="3" t="s">
        <v>45</v>
      </c>
      <c r="P117" s="3">
        <v>48</v>
      </c>
      <c r="Q117" s="3" t="s">
        <v>26</v>
      </c>
      <c r="R117" s="3" t="s">
        <v>26</v>
      </c>
      <c r="S117" s="3" t="s">
        <v>26</v>
      </c>
    </row>
    <row r="118" spans="1:19" ht="37.5" customHeight="1" x14ac:dyDescent="0.55000000000000004">
      <c r="A118" s="3">
        <v>117</v>
      </c>
      <c r="B118" s="3" t="s">
        <v>55</v>
      </c>
      <c r="C118" s="3" t="s">
        <v>277</v>
      </c>
      <c r="D118" s="3">
        <v>10</v>
      </c>
      <c r="E118" s="3">
        <v>2016</v>
      </c>
      <c r="F118" s="3" t="s">
        <v>71</v>
      </c>
      <c r="G118" s="3" t="s">
        <v>54</v>
      </c>
      <c r="H118" s="3" t="s">
        <v>37</v>
      </c>
      <c r="I118" s="3">
        <v>10</v>
      </c>
      <c r="J118" s="3">
        <f>(I118*1000*D118)/10000</f>
        <v>10</v>
      </c>
      <c r="K118" s="8">
        <f>N118*1000/J118</f>
        <v>34200</v>
      </c>
      <c r="L118" s="8">
        <f>K118/1000</f>
        <v>34.200000000000003</v>
      </c>
      <c r="M118" s="3" t="s">
        <v>278</v>
      </c>
      <c r="N118" s="3">
        <v>342</v>
      </c>
      <c r="O118" s="3" t="s">
        <v>279</v>
      </c>
      <c r="P118" s="3" t="s">
        <v>170</v>
      </c>
      <c r="Q118" s="3" t="s">
        <v>26</v>
      </c>
      <c r="R118" s="3" t="s">
        <v>26</v>
      </c>
      <c r="S118" s="3" t="s">
        <v>25</v>
      </c>
    </row>
    <row r="119" spans="1:19" ht="37.5" customHeight="1" x14ac:dyDescent="0.55000000000000004">
      <c r="A119" s="3">
        <v>118</v>
      </c>
      <c r="B119" s="3" t="s">
        <v>55</v>
      </c>
      <c r="C119" s="3" t="s">
        <v>280</v>
      </c>
      <c r="D119" s="3">
        <v>4</v>
      </c>
      <c r="E119" s="3">
        <v>2011</v>
      </c>
      <c r="F119" s="3" t="s">
        <v>281</v>
      </c>
      <c r="G119" s="3" t="s">
        <v>105</v>
      </c>
      <c r="H119" s="3" t="s">
        <v>59</v>
      </c>
      <c r="I119" s="3">
        <v>1</v>
      </c>
      <c r="J119" s="3">
        <f>(I119*1000*D119)/10000</f>
        <v>0.4</v>
      </c>
      <c r="K119" s="8">
        <f>N119*1000/J119</f>
        <v>175000</v>
      </c>
      <c r="L119" s="8">
        <f>K119/1000</f>
        <v>175</v>
      </c>
      <c r="M119" s="3" t="s">
        <v>282</v>
      </c>
      <c r="N119" s="3">
        <v>70</v>
      </c>
      <c r="O119" s="3" t="s">
        <v>169</v>
      </c>
      <c r="P119" s="3" t="s">
        <v>170</v>
      </c>
      <c r="Q119" s="3" t="s">
        <v>26</v>
      </c>
      <c r="R119" s="3" t="s">
        <v>25</v>
      </c>
      <c r="S119" s="3" t="s">
        <v>25</v>
      </c>
    </row>
    <row r="120" spans="1:19" ht="37.5" customHeight="1" x14ac:dyDescent="0.55000000000000004">
      <c r="A120" s="3">
        <v>119</v>
      </c>
      <c r="B120" s="3" t="s">
        <v>55</v>
      </c>
      <c r="C120" s="3" t="s">
        <v>313</v>
      </c>
      <c r="D120" s="3">
        <v>4</v>
      </c>
      <c r="E120" s="3">
        <v>2006</v>
      </c>
      <c r="F120" s="3" t="s">
        <v>48</v>
      </c>
      <c r="G120" s="3" t="s">
        <v>105</v>
      </c>
      <c r="H120" s="3" t="s">
        <v>59</v>
      </c>
      <c r="I120" s="3">
        <v>1</v>
      </c>
      <c r="J120" s="3">
        <f>(I120*1000*D120)/10000</f>
        <v>0.4</v>
      </c>
      <c r="K120" s="8">
        <f>N120*1000/J120</f>
        <v>75000</v>
      </c>
      <c r="L120" s="8">
        <f>K120/1000</f>
        <v>75</v>
      </c>
      <c r="M120" s="3" t="s">
        <v>314</v>
      </c>
      <c r="N120" s="3">
        <v>30</v>
      </c>
      <c r="O120" s="3" t="s">
        <v>45</v>
      </c>
      <c r="P120" s="3" t="s">
        <v>170</v>
      </c>
      <c r="Q120" s="3" t="s">
        <v>26</v>
      </c>
      <c r="R120" s="3" t="s">
        <v>26</v>
      </c>
      <c r="S120" s="3" t="s">
        <v>26</v>
      </c>
    </row>
    <row r="121" spans="1:19" x14ac:dyDescent="0.55000000000000004">
      <c r="A121" s="6"/>
      <c r="B121" s="6"/>
      <c r="C121" s="6"/>
      <c r="D121" s="6"/>
      <c r="E121" s="6"/>
      <c r="F121" s="6"/>
      <c r="G121" s="6"/>
      <c r="H121" s="6"/>
      <c r="I121" s="6"/>
      <c r="J121" s="6"/>
      <c r="K121" s="2"/>
      <c r="L121" s="2"/>
      <c r="M121" s="6"/>
      <c r="N121" s="6"/>
      <c r="O121" s="6"/>
      <c r="P121" s="6"/>
      <c r="Q121" s="6"/>
      <c r="R121" s="6"/>
      <c r="S121" s="1"/>
    </row>
  </sheetData>
  <sortState ref="A2:S121">
    <sortCondition ref="B1"/>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rev</dc:creator>
  <cp:lastModifiedBy>rev</cp:lastModifiedBy>
  <dcterms:created xsi:type="dcterms:W3CDTF">2017-12-04T13:26:45Z</dcterms:created>
  <dcterms:modified xsi:type="dcterms:W3CDTF">2017-12-04T13:35:46Z</dcterms:modified>
</cp:coreProperties>
</file>