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3607D833-FB26-4513-B6CE-96921C306ED0}" xr6:coauthVersionLast="47" xr6:coauthVersionMax="47" xr10:uidLastSave="{00000000-0000-0000-0000-000000000000}"/>
  <bookViews>
    <workbookView xWindow="-19310" yWindow="-1290" windowWidth="19420" windowHeight="10420" tabRatio="816" activeTab="2" xr2:uid="{00000000-000D-0000-FFFF-FFFF00000000}"/>
  </bookViews>
  <sheets>
    <sheet name="Table S1" sheetId="2" r:id="rId1"/>
    <sheet name="Table S2" sheetId="9" r:id="rId2"/>
    <sheet name="Table 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E24" i="2"/>
  <c r="E23" i="2"/>
  <c r="E22" i="2"/>
  <c r="E21" i="2"/>
</calcChain>
</file>

<file path=xl/sharedStrings.xml><?xml version="1.0" encoding="utf-8"?>
<sst xmlns="http://schemas.openxmlformats.org/spreadsheetml/2006/main" count="146" uniqueCount="101">
  <si>
    <t>Sl</t>
  </si>
  <si>
    <t>Max</t>
  </si>
  <si>
    <t>Min</t>
  </si>
  <si>
    <t>Average</t>
  </si>
  <si>
    <t>Features</t>
  </si>
  <si>
    <t>MMDB</t>
  </si>
  <si>
    <t>SSRome</t>
  </si>
  <si>
    <t>PMDBase</t>
  </si>
  <si>
    <t>TropGENE</t>
  </si>
  <si>
    <t>BanSatDb</t>
  </si>
  <si>
    <t>Microsatellites</t>
  </si>
  <si>
    <t>SNP</t>
  </si>
  <si>
    <t>ILP</t>
  </si>
  <si>
    <t>Search Criteria</t>
  </si>
  <si>
    <t>Primer validation e-PCR</t>
  </si>
  <si>
    <t>Marker Transferability</t>
  </si>
  <si>
    <t>Functional annotations</t>
  </si>
  <si>
    <t>Genomic Locations</t>
  </si>
  <si>
    <t>Genic and non-genic classification</t>
  </si>
  <si>
    <t>Class I and Class II classification</t>
  </si>
  <si>
    <t>YES</t>
  </si>
  <si>
    <t>NO</t>
  </si>
  <si>
    <t>10+ Flexable, advance</t>
  </si>
  <si>
    <t xml:space="preserve">Non-redundant markers </t>
  </si>
  <si>
    <t xml:space="preserve">2 (Plant Genic Region; Plant Non-genic Region) very limited, Non-flexable </t>
  </si>
  <si>
    <t>Number of Musa species</t>
  </si>
  <si>
    <t>1 (Musa acuminata)</t>
  </si>
  <si>
    <t>Species name/Genome</t>
  </si>
  <si>
    <t>Number of sequences</t>
  </si>
  <si>
    <t>Total sequences size (bp)</t>
  </si>
  <si>
    <t>Total Number of SSR</t>
  </si>
  <si>
    <t>Number of SSR containing sequences</t>
  </si>
  <si>
    <t>Number of sequences containing more than 1 SSR</t>
  </si>
  <si>
    <t>Number of SSRs present in compound formation</t>
  </si>
  <si>
    <t>SSR density (1 ssr per ** bp)</t>
  </si>
  <si>
    <t>ClassII SSR</t>
  </si>
  <si>
    <t>ClassI SSR</t>
  </si>
  <si>
    <t>ClassI+ClassII (note: Compund SSR considered as one SSR):</t>
  </si>
  <si>
    <t>AT rich SSR</t>
  </si>
  <si>
    <t>GC rich SSR</t>
  </si>
  <si>
    <t>AT/GC balance</t>
  </si>
  <si>
    <t>Mono</t>
  </si>
  <si>
    <t>Di</t>
  </si>
  <si>
    <t>Tri</t>
  </si>
  <si>
    <t>Tetra</t>
  </si>
  <si>
    <t>Penta</t>
  </si>
  <si>
    <t>Hexa</t>
  </si>
  <si>
    <t xml:space="preserve"> Musa_acuminata_banksii20</t>
  </si>
  <si>
    <t xml:space="preserve"> Musa_acuminata_AAA_Dwarf_Cavendish</t>
  </si>
  <si>
    <t xml:space="preserve"> Musa_acuminata_burmannica10</t>
  </si>
  <si>
    <t xml:space="preserve"> Musa_acuminata_malaccensis20</t>
  </si>
  <si>
    <t xml:space="preserve"> Musa_acuminata_malaccensis43</t>
  </si>
  <si>
    <t xml:space="preserve"> Musa_acuminata_zebrina10</t>
  </si>
  <si>
    <t xml:space="preserve"> Musa_balbisiana_BGI11</t>
  </si>
  <si>
    <t xml:space="preserve"> Musa_balbisiana_pkw_draft_2013_10</t>
  </si>
  <si>
    <t xml:space="preserve"> Musa_beccarii_V10</t>
  </si>
  <si>
    <t xml:space="preserve"> Musa_itinerans_V10</t>
  </si>
  <si>
    <t xml:space="preserve"> Musa_schizocarpa_V10</t>
  </si>
  <si>
    <t xml:space="preserve"> Musa_textilis_draft</t>
  </si>
  <si>
    <t xml:space="preserve"> Musa_troglodytarum</t>
  </si>
  <si>
    <t xml:space="preserve"> Ensete_glaucum</t>
  </si>
  <si>
    <t xml:space="preserve"> Ensete_ventricosum</t>
  </si>
  <si>
    <t>Total</t>
  </si>
  <si>
    <t xml:space="preserve">  Table S1. Summary  of data and SSR mining of Musa species </t>
  </si>
  <si>
    <t>Count</t>
  </si>
  <si>
    <t>Engl</t>
  </si>
  <si>
    <t>Envnb</t>
  </si>
  <si>
    <t>Madc</t>
  </si>
  <si>
    <t>Mabn2</t>
  </si>
  <si>
    <t>Mabu</t>
  </si>
  <si>
    <t>Maml2</t>
  </si>
  <si>
    <t>Maml4</t>
  </si>
  <si>
    <t>Maze1</t>
  </si>
  <si>
    <t>MbBGI1</t>
  </si>
  <si>
    <t>Mbpkw</t>
  </si>
  <si>
    <t>Mbeci</t>
  </si>
  <si>
    <t>Mitan</t>
  </si>
  <si>
    <t>Mscz1</t>
  </si>
  <si>
    <t>Mtext</t>
  </si>
  <si>
    <t>Mtrog</t>
  </si>
  <si>
    <t>Code of the species</t>
  </si>
  <si>
    <t xml:space="preserve">Item </t>
  </si>
  <si>
    <t>A/T</t>
  </si>
  <si>
    <t>A/C</t>
  </si>
  <si>
    <t>G/T</t>
  </si>
  <si>
    <t>G/C</t>
  </si>
  <si>
    <t>A/G</t>
  </si>
  <si>
    <t>C/T</t>
  </si>
  <si>
    <t xml:space="preserve">Compound </t>
  </si>
  <si>
    <t xml:space="preserve">Indel </t>
  </si>
  <si>
    <t xml:space="preserve">Transversions </t>
  </si>
  <si>
    <t xml:space="preserve">Transitions </t>
  </si>
  <si>
    <t>Genic</t>
  </si>
  <si>
    <t>NonGenic</t>
  </si>
  <si>
    <t>Table S2. Summary of the SNP Mining and characterization</t>
  </si>
  <si>
    <t>distribution of SNP in genic and non-genic regions</t>
  </si>
  <si>
    <t>Table S3. Comparison of MMdb with other related databases.</t>
  </si>
  <si>
    <t>currently this databse offline</t>
  </si>
  <si>
    <t>3 (Motif Type, Repeat Motif and Repeat Kind), But those are not able to commbind for search</t>
  </si>
  <si>
    <t>unknown</t>
  </si>
  <si>
    <t>3 (Marker Type; Makers Name; Chromosome 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</si>
</sst>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C9211E"/>
      <name val="Liberation Sans"/>
    </font>
    <font>
      <sz val="10"/>
      <color rgb="FFFF0000"/>
      <name val="Liberation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66"/>
  <sheetViews>
    <sheetView zoomScale="85" zoomScaleNormal="85" workbookViewId="0">
      <selection activeCell="B2" sqref="B2"/>
    </sheetView>
  </sheetViews>
  <sheetFormatPr defaultRowHeight="14.4"/>
  <cols>
    <col min="2" max="2" width="11.44140625" style="3" customWidth="1"/>
    <col min="3" max="3" width="34.88671875" customWidth="1"/>
    <col min="4" max="4" width="18.88671875" customWidth="1"/>
    <col min="5" max="5" width="10.33203125" bestFit="1" customWidth="1"/>
    <col min="6" max="6" width="33.77734375" customWidth="1"/>
    <col min="7" max="7" width="15.21875" customWidth="1"/>
    <col min="8" max="8" width="19.6640625" customWidth="1"/>
    <col min="9" max="9" width="20.77734375" customWidth="1"/>
    <col min="10" max="10" width="20.77734375" style="1" customWidth="1"/>
    <col min="11" max="11" width="11.44140625" customWidth="1"/>
    <col min="12" max="12" width="12.33203125" customWidth="1"/>
    <col min="13" max="13" width="17.77734375" customWidth="1"/>
    <col min="14" max="14" width="8.88671875" customWidth="1"/>
    <col min="15" max="15" width="6.21875" customWidth="1"/>
    <col min="16" max="16" width="8.88671875" customWidth="1"/>
  </cols>
  <sheetData>
    <row r="2" spans="2:23">
      <c r="B2" s="3" t="s">
        <v>63</v>
      </c>
    </row>
    <row r="5" spans="2:23">
      <c r="B5" s="4" t="s">
        <v>0</v>
      </c>
      <c r="C5" s="2" t="s">
        <v>27</v>
      </c>
      <c r="D5" s="2" t="s">
        <v>80</v>
      </c>
      <c r="E5" s="2" t="s">
        <v>28</v>
      </c>
      <c r="F5" s="2" t="s">
        <v>29</v>
      </c>
      <c r="G5" s="2" t="s">
        <v>30</v>
      </c>
      <c r="H5" s="2" t="s">
        <v>31</v>
      </c>
      <c r="I5" s="2" t="s">
        <v>32</v>
      </c>
      <c r="J5" s="2" t="s">
        <v>33</v>
      </c>
      <c r="K5" s="2" t="s">
        <v>34</v>
      </c>
      <c r="L5" s="2" t="s">
        <v>35</v>
      </c>
      <c r="M5" s="2" t="s">
        <v>36</v>
      </c>
      <c r="N5" s="2" t="s">
        <v>37</v>
      </c>
      <c r="O5" s="2" t="s">
        <v>38</v>
      </c>
      <c r="P5" s="2" t="s">
        <v>39</v>
      </c>
      <c r="Q5" s="2" t="s">
        <v>40</v>
      </c>
      <c r="R5" s="2" t="s">
        <v>41</v>
      </c>
      <c r="S5" s="2" t="s">
        <v>42</v>
      </c>
      <c r="T5" s="2" t="s">
        <v>43</v>
      </c>
      <c r="U5" s="2" t="s">
        <v>44</v>
      </c>
      <c r="V5" s="2" t="s">
        <v>45</v>
      </c>
      <c r="W5" s="2" t="s">
        <v>46</v>
      </c>
    </row>
    <row r="6" spans="2:23">
      <c r="B6" s="6">
        <v>1</v>
      </c>
      <c r="C6" t="s">
        <v>47</v>
      </c>
      <c r="D6" t="s">
        <v>68</v>
      </c>
      <c r="E6">
        <v>9467</v>
      </c>
      <c r="F6">
        <v>464148587</v>
      </c>
      <c r="G6">
        <v>183911</v>
      </c>
      <c r="H6">
        <v>5435</v>
      </c>
      <c r="I6">
        <v>4171</v>
      </c>
      <c r="J6">
        <v>48724</v>
      </c>
      <c r="K6">
        <v>2523.7674037985798</v>
      </c>
      <c r="L6">
        <v>83385</v>
      </c>
      <c r="M6">
        <v>51802</v>
      </c>
      <c r="N6">
        <v>135187</v>
      </c>
      <c r="O6">
        <v>98328</v>
      </c>
      <c r="P6">
        <v>16612</v>
      </c>
      <c r="Q6">
        <v>20247</v>
      </c>
      <c r="R6">
        <v>68603</v>
      </c>
      <c r="S6">
        <v>88512</v>
      </c>
      <c r="T6">
        <v>22985</v>
      </c>
      <c r="U6">
        <v>2811</v>
      </c>
      <c r="V6">
        <v>526</v>
      </c>
      <c r="W6">
        <v>474</v>
      </c>
    </row>
    <row r="7" spans="2:23">
      <c r="B7" s="6">
        <v>2</v>
      </c>
      <c r="C7" t="s">
        <v>48</v>
      </c>
      <c r="D7" t="s">
        <v>67</v>
      </c>
      <c r="E7">
        <v>256523</v>
      </c>
      <c r="F7">
        <v>963409601</v>
      </c>
      <c r="G7">
        <v>267698</v>
      </c>
      <c r="H7">
        <v>121368</v>
      </c>
      <c r="I7">
        <v>62132</v>
      </c>
      <c r="J7">
        <v>32487</v>
      </c>
      <c r="K7">
        <v>3598.8673841418299</v>
      </c>
      <c r="L7">
        <v>155710</v>
      </c>
      <c r="M7">
        <v>79501</v>
      </c>
      <c r="N7">
        <v>235211</v>
      </c>
      <c r="O7">
        <v>172210</v>
      </c>
      <c r="P7">
        <v>27519</v>
      </c>
      <c r="Q7">
        <v>35482</v>
      </c>
      <c r="R7">
        <v>116611</v>
      </c>
      <c r="S7">
        <v>102516</v>
      </c>
      <c r="T7">
        <v>42126</v>
      </c>
      <c r="U7">
        <v>4850</v>
      </c>
      <c r="V7">
        <v>931</v>
      </c>
      <c r="W7">
        <v>664</v>
      </c>
    </row>
    <row r="8" spans="2:23">
      <c r="B8" s="6">
        <v>3</v>
      </c>
      <c r="C8" t="s">
        <v>49</v>
      </c>
      <c r="D8" t="s">
        <v>69</v>
      </c>
      <c r="E8">
        <v>47753</v>
      </c>
      <c r="F8">
        <v>526296796</v>
      </c>
      <c r="G8">
        <v>141919</v>
      </c>
      <c r="H8">
        <v>28701</v>
      </c>
      <c r="I8">
        <v>19201</v>
      </c>
      <c r="J8">
        <v>15973</v>
      </c>
      <c r="K8">
        <v>3708.4308373086101</v>
      </c>
      <c r="L8">
        <v>84702</v>
      </c>
      <c r="M8">
        <v>41244</v>
      </c>
      <c r="N8">
        <v>125946</v>
      </c>
      <c r="O8">
        <v>89061</v>
      </c>
      <c r="P8">
        <v>13425</v>
      </c>
      <c r="Q8">
        <v>23460</v>
      </c>
      <c r="R8">
        <v>59799</v>
      </c>
      <c r="S8">
        <v>56433</v>
      </c>
      <c r="T8">
        <v>22283</v>
      </c>
      <c r="U8">
        <v>2627</v>
      </c>
      <c r="V8">
        <v>467</v>
      </c>
      <c r="W8">
        <v>310</v>
      </c>
    </row>
    <row r="9" spans="2:23">
      <c r="B9" s="6">
        <v>4</v>
      </c>
      <c r="C9" t="s">
        <v>50</v>
      </c>
      <c r="D9" t="s">
        <v>70</v>
      </c>
      <c r="E9">
        <v>24</v>
      </c>
      <c r="F9">
        <v>450848473</v>
      </c>
      <c r="G9">
        <v>147255</v>
      </c>
      <c r="H9">
        <v>24</v>
      </c>
      <c r="I9">
        <v>24</v>
      </c>
      <c r="J9">
        <v>28421</v>
      </c>
      <c r="K9">
        <v>3061.6853281722201</v>
      </c>
      <c r="L9">
        <v>76160</v>
      </c>
      <c r="M9">
        <v>42674</v>
      </c>
      <c r="N9">
        <v>118834</v>
      </c>
      <c r="O9">
        <v>83764</v>
      </c>
      <c r="P9">
        <v>16648</v>
      </c>
      <c r="Q9">
        <v>18422</v>
      </c>
      <c r="R9">
        <v>58523</v>
      </c>
      <c r="S9">
        <v>65494</v>
      </c>
      <c r="T9">
        <v>20064</v>
      </c>
      <c r="U9">
        <v>2366</v>
      </c>
      <c r="V9">
        <v>417</v>
      </c>
      <c r="W9">
        <v>391</v>
      </c>
    </row>
    <row r="10" spans="2:23">
      <c r="B10" s="6">
        <v>5</v>
      </c>
      <c r="C10" t="s">
        <v>51</v>
      </c>
      <c r="D10" t="s">
        <v>71</v>
      </c>
      <c r="E10">
        <v>12</v>
      </c>
      <c r="F10">
        <v>479218923</v>
      </c>
      <c r="G10">
        <v>185328</v>
      </c>
      <c r="H10">
        <v>12</v>
      </c>
      <c r="I10">
        <v>12</v>
      </c>
      <c r="J10">
        <v>52607</v>
      </c>
      <c r="K10">
        <v>2585.7880244755202</v>
      </c>
      <c r="L10">
        <v>85045</v>
      </c>
      <c r="M10">
        <v>47676</v>
      </c>
      <c r="N10">
        <v>132721</v>
      </c>
      <c r="O10">
        <v>93540</v>
      </c>
      <c r="P10">
        <v>19934</v>
      </c>
      <c r="Q10">
        <v>19247</v>
      </c>
      <c r="R10">
        <v>68151</v>
      </c>
      <c r="S10">
        <v>90834</v>
      </c>
      <c r="T10">
        <v>22638</v>
      </c>
      <c r="U10">
        <v>2747</v>
      </c>
      <c r="V10">
        <v>441</v>
      </c>
      <c r="W10">
        <v>517</v>
      </c>
    </row>
    <row r="11" spans="2:23" s="9" customFormat="1">
      <c r="B11" s="8">
        <v>6</v>
      </c>
      <c r="C11" s="9" t="s">
        <v>52</v>
      </c>
      <c r="D11" t="s">
        <v>72</v>
      </c>
      <c r="E11" s="9">
        <v>56481</v>
      </c>
      <c r="F11" s="9">
        <v>638708643</v>
      </c>
      <c r="G11" s="9">
        <v>111705</v>
      </c>
      <c r="H11" s="9">
        <v>27775</v>
      </c>
      <c r="I11" s="9">
        <v>14626</v>
      </c>
      <c r="J11" s="9">
        <v>11423</v>
      </c>
      <c r="K11" s="9">
        <v>5717.8160601584495</v>
      </c>
      <c r="L11" s="9">
        <v>65616</v>
      </c>
      <c r="M11" s="9">
        <v>34666</v>
      </c>
      <c r="N11" s="9">
        <v>100282</v>
      </c>
      <c r="O11" s="9">
        <v>71501</v>
      </c>
      <c r="P11" s="9">
        <v>8944</v>
      </c>
      <c r="Q11" s="9">
        <v>19837</v>
      </c>
      <c r="R11" s="9">
        <v>45327</v>
      </c>
      <c r="S11" s="9">
        <v>46211</v>
      </c>
      <c r="T11" s="9">
        <v>17443</v>
      </c>
      <c r="U11" s="9">
        <v>2094</v>
      </c>
      <c r="V11" s="9">
        <v>393</v>
      </c>
      <c r="W11" s="9">
        <v>237</v>
      </c>
    </row>
    <row r="12" spans="2:23">
      <c r="B12" s="6">
        <v>7</v>
      </c>
      <c r="C12" t="s">
        <v>53</v>
      </c>
      <c r="D12" t="s">
        <v>73</v>
      </c>
      <c r="E12">
        <v>378</v>
      </c>
      <c r="F12">
        <v>457197862</v>
      </c>
      <c r="G12">
        <v>320858</v>
      </c>
      <c r="H12">
        <v>372</v>
      </c>
      <c r="I12">
        <v>362</v>
      </c>
      <c r="J12">
        <v>190481</v>
      </c>
      <c r="K12">
        <v>1424.92274464093</v>
      </c>
      <c r="L12">
        <v>76347</v>
      </c>
      <c r="M12">
        <v>54030</v>
      </c>
      <c r="N12">
        <v>130377</v>
      </c>
      <c r="O12">
        <v>94019</v>
      </c>
      <c r="P12">
        <v>16798</v>
      </c>
      <c r="Q12">
        <v>19560</v>
      </c>
      <c r="R12">
        <v>70921</v>
      </c>
      <c r="S12">
        <v>218888</v>
      </c>
      <c r="T12">
        <v>24905</v>
      </c>
      <c r="U12">
        <v>4214</v>
      </c>
      <c r="V12">
        <v>557</v>
      </c>
      <c r="W12">
        <v>1373</v>
      </c>
    </row>
    <row r="13" spans="2:23">
      <c r="B13" s="6">
        <v>8</v>
      </c>
      <c r="C13" t="s">
        <v>54</v>
      </c>
      <c r="D13" t="s">
        <v>74</v>
      </c>
      <c r="E13">
        <v>12</v>
      </c>
      <c r="F13">
        <v>402547155</v>
      </c>
      <c r="G13">
        <v>131403</v>
      </c>
      <c r="H13">
        <v>12</v>
      </c>
      <c r="I13">
        <v>12</v>
      </c>
      <c r="J13">
        <v>25101</v>
      </c>
      <c r="K13">
        <v>3063.4548297984102</v>
      </c>
      <c r="L13">
        <v>68409</v>
      </c>
      <c r="M13">
        <v>37893</v>
      </c>
      <c r="N13">
        <v>106302</v>
      </c>
      <c r="O13">
        <v>73520</v>
      </c>
      <c r="P13">
        <v>14951</v>
      </c>
      <c r="Q13">
        <v>17831</v>
      </c>
      <c r="R13">
        <v>53603</v>
      </c>
      <c r="S13">
        <v>57846</v>
      </c>
      <c r="T13">
        <v>17520</v>
      </c>
      <c r="U13">
        <v>1846</v>
      </c>
      <c r="V13">
        <v>283</v>
      </c>
      <c r="W13">
        <v>305</v>
      </c>
    </row>
    <row r="14" spans="2:23">
      <c r="B14" s="6">
        <v>9</v>
      </c>
      <c r="C14" t="s">
        <v>55</v>
      </c>
      <c r="D14" t="s">
        <v>75</v>
      </c>
      <c r="E14">
        <v>449</v>
      </c>
      <c r="F14">
        <v>569617942</v>
      </c>
      <c r="G14">
        <v>181767</v>
      </c>
      <c r="H14">
        <v>262</v>
      </c>
      <c r="I14">
        <v>169</v>
      </c>
      <c r="J14">
        <v>40301</v>
      </c>
      <c r="K14">
        <v>3133.7808403065501</v>
      </c>
      <c r="L14">
        <v>94924</v>
      </c>
      <c r="M14">
        <v>46542</v>
      </c>
      <c r="N14">
        <v>141466</v>
      </c>
      <c r="O14">
        <v>105047</v>
      </c>
      <c r="P14">
        <v>14975</v>
      </c>
      <c r="Q14">
        <v>21444</v>
      </c>
      <c r="R14">
        <v>74282</v>
      </c>
      <c r="S14">
        <v>82586</v>
      </c>
      <c r="T14">
        <v>21889</v>
      </c>
      <c r="U14">
        <v>2120</v>
      </c>
      <c r="V14">
        <v>340</v>
      </c>
      <c r="W14">
        <v>550</v>
      </c>
    </row>
    <row r="15" spans="2:23">
      <c r="B15" s="6">
        <v>10</v>
      </c>
      <c r="C15" t="s">
        <v>56</v>
      </c>
      <c r="D15" t="s">
        <v>76</v>
      </c>
      <c r="E15">
        <v>75687</v>
      </c>
      <c r="F15">
        <v>462139488</v>
      </c>
      <c r="G15">
        <v>151683</v>
      </c>
      <c r="H15">
        <v>10118</v>
      </c>
      <c r="I15">
        <v>4927</v>
      </c>
      <c r="J15">
        <v>25576</v>
      </c>
      <c r="K15">
        <v>3046.7454362057701</v>
      </c>
      <c r="L15">
        <v>82286</v>
      </c>
      <c r="M15">
        <v>43821</v>
      </c>
      <c r="N15">
        <v>126107</v>
      </c>
      <c r="O15">
        <v>92279</v>
      </c>
      <c r="P15">
        <v>12729</v>
      </c>
      <c r="Q15">
        <v>21099</v>
      </c>
      <c r="R15">
        <v>58513</v>
      </c>
      <c r="S15">
        <v>67678</v>
      </c>
      <c r="T15">
        <v>22130</v>
      </c>
      <c r="U15">
        <v>2565</v>
      </c>
      <c r="V15">
        <v>428</v>
      </c>
      <c r="W15">
        <v>369</v>
      </c>
    </row>
    <row r="16" spans="2:23">
      <c r="B16" s="6">
        <v>11</v>
      </c>
      <c r="C16" t="s">
        <v>57</v>
      </c>
      <c r="D16" t="s">
        <v>77</v>
      </c>
      <c r="E16">
        <v>194</v>
      </c>
      <c r="F16">
        <v>525283493</v>
      </c>
      <c r="G16">
        <v>178889</v>
      </c>
      <c r="H16">
        <v>189</v>
      </c>
      <c r="I16">
        <v>182</v>
      </c>
      <c r="J16">
        <v>43333</v>
      </c>
      <c r="K16">
        <v>2936.36552834439</v>
      </c>
      <c r="L16">
        <v>86248</v>
      </c>
      <c r="M16">
        <v>49308</v>
      </c>
      <c r="N16">
        <v>135556</v>
      </c>
      <c r="O16">
        <v>99718</v>
      </c>
      <c r="P16">
        <v>17104</v>
      </c>
      <c r="Q16">
        <v>18734</v>
      </c>
      <c r="R16">
        <v>71144</v>
      </c>
      <c r="S16">
        <v>75854</v>
      </c>
      <c r="T16">
        <v>26852</v>
      </c>
      <c r="U16">
        <v>3562</v>
      </c>
      <c r="V16">
        <v>620</v>
      </c>
      <c r="W16">
        <v>857</v>
      </c>
    </row>
    <row r="17" spans="2:23">
      <c r="B17" s="6">
        <v>12</v>
      </c>
      <c r="C17" t="s">
        <v>58</v>
      </c>
      <c r="D17" t="s">
        <v>78</v>
      </c>
      <c r="E17">
        <v>48557</v>
      </c>
      <c r="F17">
        <v>650874927</v>
      </c>
      <c r="G17">
        <v>215660</v>
      </c>
      <c r="H17">
        <v>27718</v>
      </c>
      <c r="I17">
        <v>18614</v>
      </c>
      <c r="J17">
        <v>41820</v>
      </c>
      <c r="K17">
        <v>3018.0604980061198</v>
      </c>
      <c r="L17">
        <v>125525</v>
      </c>
      <c r="M17">
        <v>48315</v>
      </c>
      <c r="N17">
        <v>173840</v>
      </c>
      <c r="O17">
        <v>120697</v>
      </c>
      <c r="P17">
        <v>30231</v>
      </c>
      <c r="Q17">
        <v>22912</v>
      </c>
      <c r="R17">
        <v>106735</v>
      </c>
      <c r="S17">
        <v>82784</v>
      </c>
      <c r="T17">
        <v>22820</v>
      </c>
      <c r="U17">
        <v>2482</v>
      </c>
      <c r="V17">
        <v>336</v>
      </c>
      <c r="W17">
        <v>503</v>
      </c>
    </row>
    <row r="18" spans="2:23">
      <c r="B18" s="6">
        <v>13</v>
      </c>
      <c r="C18" t="s">
        <v>59</v>
      </c>
      <c r="D18" t="s">
        <v>79</v>
      </c>
      <c r="E18">
        <v>10</v>
      </c>
      <c r="F18">
        <v>603587930</v>
      </c>
      <c r="G18">
        <v>197524</v>
      </c>
      <c r="H18">
        <v>10</v>
      </c>
      <c r="I18">
        <v>10</v>
      </c>
      <c r="J18">
        <v>41838</v>
      </c>
      <c r="K18">
        <v>3055.7700836354102</v>
      </c>
      <c r="L18">
        <v>109133</v>
      </c>
      <c r="M18">
        <v>46553</v>
      </c>
      <c r="N18">
        <v>155686</v>
      </c>
      <c r="O18">
        <v>108486</v>
      </c>
      <c r="P18">
        <v>24656</v>
      </c>
      <c r="Q18">
        <v>22544</v>
      </c>
      <c r="R18">
        <v>87196</v>
      </c>
      <c r="S18">
        <v>84935</v>
      </c>
      <c r="T18">
        <v>21982</v>
      </c>
      <c r="U18">
        <v>2022</v>
      </c>
      <c r="V18">
        <v>295</v>
      </c>
      <c r="W18">
        <v>1094</v>
      </c>
    </row>
    <row r="19" spans="2:23">
      <c r="B19" s="6">
        <v>14</v>
      </c>
      <c r="C19" t="s">
        <v>60</v>
      </c>
      <c r="D19" t="s">
        <v>65</v>
      </c>
      <c r="E19">
        <v>9</v>
      </c>
      <c r="F19">
        <v>481507213</v>
      </c>
      <c r="G19">
        <v>181817</v>
      </c>
      <c r="H19">
        <v>9</v>
      </c>
      <c r="I19">
        <v>9</v>
      </c>
      <c r="J19">
        <v>26309</v>
      </c>
      <c r="K19">
        <v>2648.3068854947601</v>
      </c>
      <c r="L19">
        <v>98056</v>
      </c>
      <c r="M19">
        <v>57452</v>
      </c>
      <c r="N19">
        <v>155508</v>
      </c>
      <c r="O19">
        <v>119446</v>
      </c>
      <c r="P19">
        <v>15668</v>
      </c>
      <c r="Q19">
        <v>20394</v>
      </c>
      <c r="R19">
        <v>81174</v>
      </c>
      <c r="S19">
        <v>65883</v>
      </c>
      <c r="T19">
        <v>29547</v>
      </c>
      <c r="U19">
        <v>3230</v>
      </c>
      <c r="V19">
        <v>1588</v>
      </c>
      <c r="W19">
        <v>395</v>
      </c>
    </row>
    <row r="20" spans="2:23">
      <c r="B20" s="6">
        <v>15</v>
      </c>
      <c r="C20" t="s">
        <v>61</v>
      </c>
      <c r="D20" t="s">
        <v>66</v>
      </c>
      <c r="E20">
        <v>45742</v>
      </c>
      <c r="F20">
        <v>451279456</v>
      </c>
      <c r="G20">
        <v>163773</v>
      </c>
      <c r="H20">
        <v>24996</v>
      </c>
      <c r="I20">
        <v>18080</v>
      </c>
      <c r="J20">
        <v>21237</v>
      </c>
      <c r="K20">
        <v>2755.5180402142</v>
      </c>
      <c r="L20">
        <v>93705</v>
      </c>
      <c r="M20">
        <v>48831</v>
      </c>
      <c r="N20">
        <v>142536</v>
      </c>
      <c r="O20">
        <v>111832</v>
      </c>
      <c r="P20">
        <v>11368</v>
      </c>
      <c r="Q20">
        <v>19336</v>
      </c>
      <c r="R20">
        <v>73782</v>
      </c>
      <c r="S20">
        <v>60456</v>
      </c>
      <c r="T20">
        <v>25818</v>
      </c>
      <c r="U20">
        <v>2550</v>
      </c>
      <c r="V20">
        <v>881</v>
      </c>
      <c r="W20">
        <v>286</v>
      </c>
    </row>
    <row r="21" spans="2:23">
      <c r="C21" s="5" t="s">
        <v>1</v>
      </c>
      <c r="D21" s="5"/>
      <c r="E21">
        <f>MAX(E6:E20)</f>
        <v>256523</v>
      </c>
      <c r="F21">
        <f t="shared" ref="F21:W21" si="0">MAX(F6:F20)</f>
        <v>963409601</v>
      </c>
      <c r="G21">
        <f t="shared" si="0"/>
        <v>320858</v>
      </c>
      <c r="H21">
        <f t="shared" si="0"/>
        <v>121368</v>
      </c>
      <c r="I21">
        <f t="shared" si="0"/>
        <v>62132</v>
      </c>
      <c r="J21">
        <f t="shared" si="0"/>
        <v>190481</v>
      </c>
      <c r="K21">
        <f t="shared" si="0"/>
        <v>5717.8160601584495</v>
      </c>
      <c r="L21">
        <f t="shared" si="0"/>
        <v>155710</v>
      </c>
      <c r="M21">
        <f t="shared" si="0"/>
        <v>79501</v>
      </c>
      <c r="N21">
        <f t="shared" si="0"/>
        <v>235211</v>
      </c>
      <c r="O21">
        <f t="shared" si="0"/>
        <v>172210</v>
      </c>
      <c r="P21">
        <f t="shared" si="0"/>
        <v>30231</v>
      </c>
      <c r="Q21">
        <f t="shared" si="0"/>
        <v>35482</v>
      </c>
      <c r="R21">
        <f t="shared" si="0"/>
        <v>116611</v>
      </c>
      <c r="S21">
        <f t="shared" si="0"/>
        <v>218888</v>
      </c>
      <c r="T21">
        <f t="shared" si="0"/>
        <v>42126</v>
      </c>
      <c r="U21">
        <f t="shared" si="0"/>
        <v>4850</v>
      </c>
      <c r="V21">
        <f t="shared" si="0"/>
        <v>1588</v>
      </c>
      <c r="W21">
        <f t="shared" si="0"/>
        <v>1373</v>
      </c>
    </row>
    <row r="22" spans="2:23">
      <c r="C22" s="5" t="s">
        <v>2</v>
      </c>
      <c r="D22" s="5"/>
      <c r="E22">
        <f>MIN(E6:E20)</f>
        <v>9</v>
      </c>
      <c r="F22">
        <f t="shared" ref="F22:W22" si="1">MIN(F6:F20)</f>
        <v>402547155</v>
      </c>
      <c r="G22">
        <f t="shared" si="1"/>
        <v>111705</v>
      </c>
      <c r="H22">
        <f t="shared" si="1"/>
        <v>9</v>
      </c>
      <c r="I22">
        <f t="shared" si="1"/>
        <v>9</v>
      </c>
      <c r="J22">
        <f t="shared" si="1"/>
        <v>11423</v>
      </c>
      <c r="K22">
        <f t="shared" si="1"/>
        <v>1424.92274464093</v>
      </c>
      <c r="L22">
        <f t="shared" si="1"/>
        <v>65616</v>
      </c>
      <c r="M22">
        <f t="shared" si="1"/>
        <v>34666</v>
      </c>
      <c r="N22">
        <f t="shared" si="1"/>
        <v>100282</v>
      </c>
      <c r="O22">
        <f t="shared" si="1"/>
        <v>71501</v>
      </c>
      <c r="P22">
        <f t="shared" si="1"/>
        <v>8944</v>
      </c>
      <c r="Q22">
        <f t="shared" si="1"/>
        <v>17831</v>
      </c>
      <c r="R22">
        <f t="shared" si="1"/>
        <v>45327</v>
      </c>
      <c r="S22">
        <f t="shared" si="1"/>
        <v>46211</v>
      </c>
      <c r="T22">
        <f t="shared" si="1"/>
        <v>17443</v>
      </c>
      <c r="U22">
        <f t="shared" si="1"/>
        <v>1846</v>
      </c>
      <c r="V22">
        <f t="shared" si="1"/>
        <v>283</v>
      </c>
      <c r="W22">
        <f t="shared" si="1"/>
        <v>237</v>
      </c>
    </row>
    <row r="23" spans="2:23">
      <c r="C23" s="5" t="s">
        <v>3</v>
      </c>
      <c r="D23" s="5"/>
      <c r="E23">
        <f>AVERAGE(E6:E20)</f>
        <v>36086.533333333333</v>
      </c>
      <c r="F23">
        <f t="shared" ref="F23:W23" si="2">AVERAGE(F6:F20)</f>
        <v>541777765.93333328</v>
      </c>
      <c r="G23">
        <f t="shared" si="2"/>
        <v>184079.33333333334</v>
      </c>
      <c r="H23">
        <f t="shared" si="2"/>
        <v>16466.733333333334</v>
      </c>
      <c r="I23">
        <f t="shared" si="2"/>
        <v>9502.0666666666675</v>
      </c>
      <c r="J23">
        <f t="shared" si="2"/>
        <v>43042.066666666666</v>
      </c>
      <c r="K23">
        <f t="shared" si="2"/>
        <v>3085.2853283134505</v>
      </c>
      <c r="L23">
        <f t="shared" si="2"/>
        <v>92350.066666666666</v>
      </c>
      <c r="M23">
        <f t="shared" si="2"/>
        <v>48687.199999999997</v>
      </c>
      <c r="N23">
        <f t="shared" si="2"/>
        <v>141037.26666666666</v>
      </c>
      <c r="O23">
        <f t="shared" si="2"/>
        <v>102229.86666666667</v>
      </c>
      <c r="P23">
        <f t="shared" si="2"/>
        <v>17437.466666666667</v>
      </c>
      <c r="Q23">
        <f t="shared" si="2"/>
        <v>21369.933333333334</v>
      </c>
      <c r="R23">
        <f t="shared" si="2"/>
        <v>72957.600000000006</v>
      </c>
      <c r="S23">
        <f t="shared" si="2"/>
        <v>83127.333333333328</v>
      </c>
      <c r="T23">
        <f t="shared" si="2"/>
        <v>24066.799999999999</v>
      </c>
      <c r="U23">
        <f t="shared" si="2"/>
        <v>2805.7333333333331</v>
      </c>
      <c r="V23">
        <f t="shared" si="2"/>
        <v>566.86666666666667</v>
      </c>
      <c r="W23">
        <f t="shared" si="2"/>
        <v>555</v>
      </c>
    </row>
    <row r="24" spans="2:23">
      <c r="B24" s="4"/>
      <c r="C24" s="4" t="s">
        <v>62</v>
      </c>
      <c r="D24" s="4"/>
      <c r="E24" s="2">
        <f>SUM(E6:E20)</f>
        <v>541298</v>
      </c>
      <c r="F24" s="2">
        <f t="shared" ref="F24:W24" si="3">SUM(F6:F20)</f>
        <v>8126666489</v>
      </c>
      <c r="G24" s="2">
        <f t="shared" si="3"/>
        <v>2761190</v>
      </c>
      <c r="H24" s="2">
        <f t="shared" si="3"/>
        <v>247001</v>
      </c>
      <c r="I24" s="2">
        <f t="shared" si="3"/>
        <v>142531</v>
      </c>
      <c r="J24" s="2">
        <f t="shared" si="3"/>
        <v>645631</v>
      </c>
      <c r="K24" s="2">
        <f t="shared" si="3"/>
        <v>46279.279924701754</v>
      </c>
      <c r="L24" s="2">
        <f t="shared" si="3"/>
        <v>1385251</v>
      </c>
      <c r="M24" s="2">
        <f t="shared" si="3"/>
        <v>730308</v>
      </c>
      <c r="N24" s="2">
        <f t="shared" si="3"/>
        <v>2115559</v>
      </c>
      <c r="O24" s="2">
        <f t="shared" si="3"/>
        <v>1533448</v>
      </c>
      <c r="P24" s="2">
        <f t="shared" si="3"/>
        <v>261562</v>
      </c>
      <c r="Q24" s="2">
        <f t="shared" si="3"/>
        <v>320549</v>
      </c>
      <c r="R24" s="2">
        <f t="shared" si="3"/>
        <v>1094364</v>
      </c>
      <c r="S24" s="2">
        <f t="shared" si="3"/>
        <v>1246910</v>
      </c>
      <c r="T24" s="2">
        <f t="shared" si="3"/>
        <v>361002</v>
      </c>
      <c r="U24" s="2">
        <f t="shared" si="3"/>
        <v>42086</v>
      </c>
      <c r="V24" s="2">
        <f t="shared" si="3"/>
        <v>8503</v>
      </c>
      <c r="W24" s="2">
        <f t="shared" si="3"/>
        <v>8325</v>
      </c>
    </row>
    <row r="33" spans="1:4">
      <c r="A33" s="6"/>
      <c r="B33"/>
      <c r="D33" s="12"/>
    </row>
    <row r="34" spans="1:4">
      <c r="A34" s="6"/>
      <c r="B34"/>
      <c r="D34" s="12"/>
    </row>
    <row r="35" spans="1:4">
      <c r="A35" s="6"/>
      <c r="B35"/>
      <c r="D35" s="12"/>
    </row>
    <row r="36" spans="1:4">
      <c r="A36" s="6"/>
      <c r="B36"/>
      <c r="D36" s="12"/>
    </row>
    <row r="37" spans="1:4">
      <c r="A37" s="6"/>
      <c r="B37"/>
      <c r="D37" s="12"/>
    </row>
    <row r="38" spans="1:4">
      <c r="A38" s="8"/>
      <c r="B38" s="9"/>
    </row>
    <row r="39" spans="1:4">
      <c r="A39" s="6"/>
      <c r="B39"/>
    </row>
    <row r="40" spans="1:4">
      <c r="A40" s="6"/>
      <c r="B40"/>
    </row>
    <row r="41" spans="1:4">
      <c r="A41" s="6"/>
      <c r="B41"/>
    </row>
    <row r="42" spans="1:4">
      <c r="A42" s="6"/>
      <c r="B42"/>
    </row>
    <row r="43" spans="1:4">
      <c r="A43" s="6"/>
      <c r="B43"/>
    </row>
    <row r="44" spans="1:4">
      <c r="A44" s="6"/>
      <c r="B44"/>
    </row>
    <row r="45" spans="1:4">
      <c r="A45" s="6"/>
      <c r="B45"/>
    </row>
    <row r="46" spans="1:4">
      <c r="A46" s="6"/>
      <c r="B46"/>
    </row>
    <row r="47" spans="1:4">
      <c r="A47" s="6"/>
      <c r="B47"/>
    </row>
    <row r="52" spans="2:3">
      <c r="B52" s="10"/>
      <c r="C52" s="12"/>
    </row>
    <row r="53" spans="2:3">
      <c r="B53" s="10"/>
      <c r="C53" s="12"/>
    </row>
    <row r="54" spans="2:3">
      <c r="B54" s="10"/>
      <c r="C54" s="12"/>
    </row>
    <row r="55" spans="2:3">
      <c r="B55" s="10"/>
      <c r="C55" s="12"/>
    </row>
    <row r="56" spans="2:3">
      <c r="B56" s="11"/>
      <c r="C56" s="12"/>
    </row>
    <row r="57" spans="2:3">
      <c r="B57" s="10"/>
      <c r="C57" s="12"/>
    </row>
    <row r="58" spans="2:3">
      <c r="B58" s="10"/>
      <c r="C58" s="12"/>
    </row>
    <row r="59" spans="2:3">
      <c r="B59" s="10"/>
    </row>
    <row r="60" spans="2:3">
      <c r="B60" s="10"/>
    </row>
    <row r="61" spans="2:3">
      <c r="B61" s="10"/>
    </row>
    <row r="62" spans="2:3">
      <c r="B62" s="10"/>
    </row>
    <row r="63" spans="2:3">
      <c r="B63" s="10"/>
    </row>
    <row r="64" spans="2:3">
      <c r="B64" s="10"/>
    </row>
    <row r="65" spans="2:2">
      <c r="B65" s="10"/>
    </row>
    <row r="66" spans="2:2">
      <c r="B66" s="1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9B485-4ED3-49C0-984C-DE00DC77A553}">
  <dimension ref="B2:D25"/>
  <sheetViews>
    <sheetView workbookViewId="0">
      <selection activeCell="B2" sqref="B2"/>
    </sheetView>
  </sheetViews>
  <sheetFormatPr defaultRowHeight="14.4"/>
  <cols>
    <col min="2" max="2" width="16.5546875" customWidth="1"/>
    <col min="3" max="3" width="13.6640625" customWidth="1"/>
    <col min="4" max="4" width="17.5546875" customWidth="1"/>
  </cols>
  <sheetData>
    <row r="2" spans="2:4">
      <c r="B2" t="s">
        <v>94</v>
      </c>
    </row>
    <row r="4" spans="2:4">
      <c r="B4" s="2" t="s">
        <v>81</v>
      </c>
      <c r="C4" s="2" t="s">
        <v>64</v>
      </c>
      <c r="D4" s="2"/>
    </row>
    <row r="5" spans="2:4">
      <c r="B5" t="s">
        <v>82</v>
      </c>
      <c r="C5">
        <v>6521</v>
      </c>
    </row>
    <row r="6" spans="2:4">
      <c r="B6" t="s">
        <v>83</v>
      </c>
      <c r="C6">
        <v>6540</v>
      </c>
    </row>
    <row r="7" spans="2:4">
      <c r="B7" t="s">
        <v>84</v>
      </c>
      <c r="C7">
        <v>6599</v>
      </c>
    </row>
    <row r="8" spans="2:4">
      <c r="B8" t="s">
        <v>85</v>
      </c>
      <c r="C8">
        <v>6771</v>
      </c>
    </row>
    <row r="9" spans="2:4">
      <c r="B9" t="s">
        <v>86</v>
      </c>
      <c r="C9">
        <v>17098</v>
      </c>
    </row>
    <row r="10" spans="2:4">
      <c r="B10" t="s">
        <v>87</v>
      </c>
      <c r="C10">
        <v>17284</v>
      </c>
    </row>
    <row r="12" spans="2:4">
      <c r="B12" t="s">
        <v>88</v>
      </c>
      <c r="C12">
        <v>441</v>
      </c>
    </row>
    <row r="13" spans="2:4">
      <c r="B13" t="s">
        <v>89</v>
      </c>
      <c r="C13">
        <v>2334</v>
      </c>
    </row>
    <row r="14" spans="2:4">
      <c r="B14" t="s">
        <v>90</v>
      </c>
      <c r="C14">
        <v>26431</v>
      </c>
    </row>
    <row r="15" spans="2:4">
      <c r="B15" t="s">
        <v>91</v>
      </c>
      <c r="C15">
        <v>34382</v>
      </c>
    </row>
    <row r="17" spans="2:4">
      <c r="B17" t="s">
        <v>92</v>
      </c>
      <c r="C17">
        <v>24376</v>
      </c>
    </row>
    <row r="18" spans="2:4">
      <c r="B18" t="s">
        <v>93</v>
      </c>
      <c r="C18">
        <v>39212</v>
      </c>
    </row>
    <row r="20" spans="2:4">
      <c r="B20" s="1" t="s">
        <v>95</v>
      </c>
      <c r="C20" s="1"/>
      <c r="D20" s="1"/>
    </row>
    <row r="21" spans="2:4">
      <c r="B21" s="1"/>
      <c r="C21" s="14" t="s">
        <v>92</v>
      </c>
      <c r="D21" s="14" t="s">
        <v>93</v>
      </c>
    </row>
    <row r="22" spans="2:4">
      <c r="B22" s="1" t="s">
        <v>88</v>
      </c>
      <c r="C22" s="14">
        <v>165</v>
      </c>
      <c r="D22" s="14">
        <v>276</v>
      </c>
    </row>
    <row r="23" spans="2:4">
      <c r="B23" s="1" t="s">
        <v>89</v>
      </c>
      <c r="C23" s="14">
        <v>332</v>
      </c>
      <c r="D23" s="14">
        <v>2002</v>
      </c>
    </row>
    <row r="24" spans="2:4">
      <c r="B24" s="1" t="s">
        <v>91</v>
      </c>
      <c r="C24" s="14">
        <v>14699</v>
      </c>
      <c r="D24" s="14">
        <v>19683</v>
      </c>
    </row>
    <row r="25" spans="2:4">
      <c r="B25" s="13" t="s">
        <v>90</v>
      </c>
      <c r="C25" s="15">
        <v>9180</v>
      </c>
      <c r="D25" s="15">
        <v>17251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6"/>
  <sheetViews>
    <sheetView tabSelected="1" workbookViewId="0">
      <selection activeCell="B2" sqref="B2"/>
    </sheetView>
  </sheetViews>
  <sheetFormatPr defaultRowHeight="14.4"/>
  <cols>
    <col min="2" max="2" width="29.44140625" customWidth="1"/>
    <col min="4" max="4" width="19.77734375" customWidth="1"/>
    <col min="5" max="5" width="24.6640625" customWidth="1"/>
    <col min="6" max="6" width="24.88671875" customWidth="1"/>
    <col min="7" max="7" width="21.77734375" customWidth="1"/>
  </cols>
  <sheetData>
    <row r="2" spans="2:7">
      <c r="B2" t="s">
        <v>96</v>
      </c>
    </row>
    <row r="4" spans="2:7">
      <c r="B4" s="2" t="s">
        <v>4</v>
      </c>
      <c r="C4" s="2" t="s">
        <v>5</v>
      </c>
      <c r="D4" s="2" t="s">
        <v>6</v>
      </c>
      <c r="E4" s="2" t="s">
        <v>7</v>
      </c>
      <c r="F4" s="2" t="s">
        <v>9</v>
      </c>
      <c r="G4" s="2" t="s">
        <v>8</v>
      </c>
    </row>
    <row r="5" spans="2:7">
      <c r="B5" t="s">
        <v>25</v>
      </c>
      <c r="C5" s="6">
        <v>12</v>
      </c>
      <c r="D5" s="6" t="s">
        <v>26</v>
      </c>
      <c r="E5" t="s">
        <v>97</v>
      </c>
      <c r="F5" s="6">
        <v>3</v>
      </c>
      <c r="G5" s="6" t="s">
        <v>99</v>
      </c>
    </row>
    <row r="6" spans="2:7">
      <c r="B6" t="s">
        <v>10</v>
      </c>
      <c r="C6" t="s">
        <v>20</v>
      </c>
      <c r="D6" t="s">
        <v>20</v>
      </c>
      <c r="F6" t="s">
        <v>20</v>
      </c>
      <c r="G6" t="s">
        <v>20</v>
      </c>
    </row>
    <row r="7" spans="2:7">
      <c r="B7" t="s">
        <v>11</v>
      </c>
      <c r="C7" t="s">
        <v>20</v>
      </c>
      <c r="D7" t="s">
        <v>21</v>
      </c>
      <c r="F7" t="s">
        <v>21</v>
      </c>
      <c r="G7" t="s">
        <v>20</v>
      </c>
    </row>
    <row r="8" spans="2:7">
      <c r="B8" t="s">
        <v>12</v>
      </c>
      <c r="C8" t="s">
        <v>20</v>
      </c>
      <c r="D8" t="s">
        <v>21</v>
      </c>
      <c r="F8" t="s">
        <v>21</v>
      </c>
      <c r="G8" t="s">
        <v>21</v>
      </c>
    </row>
    <row r="9" spans="2:7" ht="91.8" customHeight="1">
      <c r="B9" t="s">
        <v>13</v>
      </c>
      <c r="C9" s="7" t="s">
        <v>22</v>
      </c>
      <c r="D9" s="7" t="s">
        <v>24</v>
      </c>
      <c r="F9" s="16" t="s">
        <v>98</v>
      </c>
      <c r="G9" s="16" t="s">
        <v>100</v>
      </c>
    </row>
    <row r="10" spans="2:7">
      <c r="B10" s="1" t="s">
        <v>23</v>
      </c>
      <c r="C10" s="1" t="s">
        <v>20</v>
      </c>
      <c r="D10" s="1" t="s">
        <v>21</v>
      </c>
      <c r="E10" s="1" t="s">
        <v>21</v>
      </c>
      <c r="F10" s="1" t="s">
        <v>21</v>
      </c>
      <c r="G10" s="1" t="s">
        <v>21</v>
      </c>
    </row>
    <row r="11" spans="2:7">
      <c r="B11" s="1" t="s">
        <v>14</v>
      </c>
      <c r="C11" s="1" t="s">
        <v>20</v>
      </c>
      <c r="D11" s="1" t="s">
        <v>21</v>
      </c>
      <c r="E11" s="1" t="s">
        <v>21</v>
      </c>
      <c r="F11" s="1" t="s">
        <v>21</v>
      </c>
      <c r="G11" s="1" t="s">
        <v>21</v>
      </c>
    </row>
    <row r="12" spans="2:7">
      <c r="B12" s="1" t="s">
        <v>15</v>
      </c>
      <c r="C12" s="1" t="s">
        <v>20</v>
      </c>
      <c r="D12" s="1" t="s">
        <v>21</v>
      </c>
      <c r="E12" s="1" t="s">
        <v>21</v>
      </c>
      <c r="F12" s="1" t="s">
        <v>21</v>
      </c>
      <c r="G12" s="1" t="s">
        <v>21</v>
      </c>
    </row>
    <row r="13" spans="2:7">
      <c r="B13" s="1" t="s">
        <v>16</v>
      </c>
      <c r="C13" s="1" t="s">
        <v>20</v>
      </c>
      <c r="D13" s="1" t="s">
        <v>21</v>
      </c>
      <c r="E13" s="1" t="s">
        <v>21</v>
      </c>
      <c r="F13" s="1" t="s">
        <v>21</v>
      </c>
      <c r="G13" s="1" t="s">
        <v>21</v>
      </c>
    </row>
    <row r="14" spans="2:7">
      <c r="B14" s="1" t="s">
        <v>17</v>
      </c>
      <c r="C14" s="1" t="s">
        <v>20</v>
      </c>
      <c r="D14" s="1" t="s">
        <v>20</v>
      </c>
      <c r="E14" s="1"/>
      <c r="F14" s="1"/>
      <c r="G14" s="1"/>
    </row>
    <row r="15" spans="2:7">
      <c r="B15" s="1" t="s">
        <v>18</v>
      </c>
      <c r="C15" s="1" t="s">
        <v>20</v>
      </c>
      <c r="D15" s="1" t="s">
        <v>20</v>
      </c>
      <c r="E15" s="1"/>
      <c r="F15" s="1"/>
      <c r="G15" s="1"/>
    </row>
    <row r="16" spans="2:7">
      <c r="B16" s="13" t="s">
        <v>19</v>
      </c>
      <c r="C16" s="13" t="s">
        <v>20</v>
      </c>
      <c r="D16" s="13" t="s">
        <v>21</v>
      </c>
      <c r="E16" s="13" t="s">
        <v>21</v>
      </c>
      <c r="F16" s="13" t="s">
        <v>21</v>
      </c>
      <c r="G16" s="13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S1</vt:lpstr>
      <vt:lpstr>Table S2</vt:lpstr>
      <vt:lpstr>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2023-12-27T20:38:35Z</dcterms:modified>
</cp:coreProperties>
</file>