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peranza\TELETREBALL KINGSTON\LATERITES SAN FELIPE 2020\ARTICLE SAN FELIPE 2022\Documents article maig 2023\DOCUMENTS FINAL SAN FELIPE\"/>
    </mc:Choice>
  </mc:AlternateContent>
  <bookViews>
    <workbookView xWindow="0" yWindow="0" windowWidth="28800" windowHeight="11700" tabRatio="907" activeTab="4"/>
  </bookViews>
  <sheets>
    <sheet name="S1" sheetId="4" r:id="rId1"/>
    <sheet name="S2" sheetId="2" r:id="rId2"/>
    <sheet name="S3" sheetId="7" r:id="rId3"/>
    <sheet name="S4" sheetId="6" r:id="rId4"/>
    <sheet name="S5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0" i="4"/>
  <c r="L6" i="4"/>
  <c r="M16" i="2"/>
  <c r="L16" i="2"/>
</calcChain>
</file>

<file path=xl/sharedStrings.xml><?xml version="1.0" encoding="utf-8"?>
<sst xmlns="http://schemas.openxmlformats.org/spreadsheetml/2006/main" count="336" uniqueCount="152">
  <si>
    <t>sample</t>
  </si>
  <si>
    <t xml:space="preserve">   CaO   </t>
  </si>
  <si>
    <t xml:space="preserve">   MnO   </t>
  </si>
  <si>
    <t xml:space="preserve">   NiO   </t>
  </si>
  <si>
    <t xml:space="preserve">   CoO   </t>
  </si>
  <si>
    <t xml:space="preserve">  Total  </t>
  </si>
  <si>
    <t xml:space="preserve">   Si</t>
  </si>
  <si>
    <t xml:space="preserve">   Al</t>
  </si>
  <si>
    <t xml:space="preserve">   Ca   </t>
  </si>
  <si>
    <t xml:space="preserve">   K</t>
  </si>
  <si>
    <t xml:space="preserve">   Mg   </t>
  </si>
  <si>
    <t xml:space="preserve">   Na</t>
  </si>
  <si>
    <t xml:space="preserve">   Mn   </t>
  </si>
  <si>
    <t xml:space="preserve">   Fe </t>
  </si>
  <si>
    <t xml:space="preserve">   Ni </t>
  </si>
  <si>
    <t xml:space="preserve">   Ti </t>
  </si>
  <si>
    <t xml:space="preserve">   Co   </t>
  </si>
  <si>
    <t xml:space="preserve">   Cr</t>
  </si>
  <si>
    <t>LOD</t>
  </si>
  <si>
    <t>84-02-1</t>
  </si>
  <si>
    <t>84-02-2</t>
  </si>
  <si>
    <t xml:space="preserve">84-02-3 </t>
  </si>
  <si>
    <t>84-02-4</t>
  </si>
  <si>
    <t>84-09-9</t>
  </si>
  <si>
    <t>84-09-10</t>
  </si>
  <si>
    <t>84-09-11</t>
  </si>
  <si>
    <t>84-09-12</t>
  </si>
  <si>
    <t>84-02-3</t>
  </si>
  <si>
    <t>83-23-5</t>
  </si>
  <si>
    <t>83-23-6</t>
  </si>
  <si>
    <t>83-23-7</t>
  </si>
  <si>
    <t>83-23-8</t>
  </si>
  <si>
    <t>structural formula smectite</t>
  </si>
  <si>
    <t>description and localization sample</t>
  </si>
  <si>
    <t>parent rock</t>
  </si>
  <si>
    <t>reference</t>
  </si>
  <si>
    <t>Ni-saponite from Jacuba, Niquelandia (Brazil)</t>
  </si>
  <si>
    <t>pyroxenite</t>
  </si>
  <si>
    <t>clayey layer</t>
  </si>
  <si>
    <t>Ni-smectite Tagaung (Myanmar)</t>
  </si>
  <si>
    <t>serpentinized harzburgite</t>
  </si>
  <si>
    <t>upper saprolite layer</t>
  </si>
  <si>
    <t>trioctahedral Ni-smectite Loma Ortega (Dominican Republic)</t>
  </si>
  <si>
    <t>harzburgite</t>
  </si>
  <si>
    <t>disseminated aggregates in saprolite</t>
  </si>
  <si>
    <t>lower saprolite layer</t>
  </si>
  <si>
    <t>trioctahedral smectite from olivine (forsterite) Western Ivory Coast</t>
  </si>
  <si>
    <t>serpentinized dunites and harzburgites</t>
  </si>
  <si>
    <t>transition layer</t>
  </si>
  <si>
    <t>Fe-smectite after olivine Tagaung (Myanmar)</t>
  </si>
  <si>
    <t>trioctahedral smectite San Felipe (Camagüey, Cuba)</t>
  </si>
  <si>
    <t>serpentinized peridotites</t>
  </si>
  <si>
    <t>saprolite</t>
  </si>
  <si>
    <t>this work</t>
  </si>
  <si>
    <t>dioctahedral smectite Murrin Murrin (Western Australia)</t>
  </si>
  <si>
    <t>fissure Ca-smectite in smectite zone</t>
  </si>
  <si>
    <t>plasma Ca-esmectite in smectite zone</t>
  </si>
  <si>
    <t>trioctahedral smectite Wingellina (Western Australia)</t>
  </si>
  <si>
    <t>gabro</t>
  </si>
  <si>
    <t>peridotite-derived saprolite</t>
  </si>
  <si>
    <t>Fe-smectite after olivineTagaung (Myanmar)</t>
  </si>
  <si>
    <t>dioctahedral smectite San Felipe (Camagüey, Cuba)</t>
  </si>
  <si>
    <t>saprolite ferruginous</t>
  </si>
  <si>
    <t>dioctahedral smectite Wingellina (Western Australia)</t>
  </si>
  <si>
    <t>weathered peridotite</t>
  </si>
  <si>
    <t>trioctahedral smectite from pyroxene (enstatite) Western Ivory Coast</t>
  </si>
  <si>
    <t>Core</t>
  </si>
  <si>
    <t>Depth (m)</t>
  </si>
  <si>
    <t>CaO</t>
  </si>
  <si>
    <t>MgO</t>
  </si>
  <si>
    <t>MnO</t>
  </si>
  <si>
    <t>CoO</t>
  </si>
  <si>
    <t>NiO</t>
  </si>
  <si>
    <t>LOI</t>
  </si>
  <si>
    <t>total</t>
  </si>
  <si>
    <t>Smectite</t>
  </si>
  <si>
    <t>Serpentine</t>
  </si>
  <si>
    <t>Chlorite</t>
  </si>
  <si>
    <t>Quartz</t>
  </si>
  <si>
    <t>Hematite</t>
  </si>
  <si>
    <t>Goethite</t>
  </si>
  <si>
    <t>Mag/Mgh</t>
  </si>
  <si>
    <t>84-07-20</t>
  </si>
  <si>
    <t>84-07-26</t>
  </si>
  <si>
    <t>84-07-27</t>
  </si>
  <si>
    <t>84-07-28</t>
  </si>
  <si>
    <t>84-07-29</t>
  </si>
  <si>
    <t>84-07-30</t>
  </si>
  <si>
    <t xml:space="preserve">  MgO   </t>
  </si>
  <si>
    <t>position sample in profile</t>
  </si>
  <si>
    <t>Si</t>
  </si>
  <si>
    <t xml:space="preserve">sample </t>
  </si>
  <si>
    <t>Al</t>
  </si>
  <si>
    <t>K</t>
  </si>
  <si>
    <t>Na</t>
  </si>
  <si>
    <t>Cr</t>
  </si>
  <si>
    <t>Mn</t>
  </si>
  <si>
    <t>Mg</t>
  </si>
  <si>
    <t>Ca</t>
  </si>
  <si>
    <t>Co</t>
  </si>
  <si>
    <t>Ni</t>
  </si>
  <si>
    <t>Ti</t>
  </si>
  <si>
    <t>Fe</t>
  </si>
  <si>
    <r>
      <t>SiO</t>
    </r>
    <r>
      <rPr>
        <vertAlign val="subscript"/>
        <sz val="11"/>
        <color theme="1"/>
        <rFont val="Palatino Linotype"/>
        <family val="1"/>
      </rPr>
      <t>2</t>
    </r>
  </si>
  <si>
    <r>
      <t>Al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theme="1"/>
        <rFont val="Palatino Linotype"/>
        <family val="1"/>
      </rPr>
      <t>3</t>
    </r>
  </si>
  <si>
    <r>
      <t>K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</si>
  <si>
    <r>
      <t>Na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</si>
  <si>
    <r>
      <t>Fe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theme="1"/>
        <rFont val="Palatino Linotype"/>
        <family val="1"/>
      </rPr>
      <t>3</t>
    </r>
  </si>
  <si>
    <r>
      <t>TiO</t>
    </r>
    <r>
      <rPr>
        <vertAlign val="subscript"/>
        <sz val="11"/>
        <color theme="1"/>
        <rFont val="Palatino Linotype"/>
        <family val="1"/>
      </rPr>
      <t>2</t>
    </r>
  </si>
  <si>
    <r>
      <t>Cr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theme="1"/>
        <rFont val="Palatino Linotype"/>
        <family val="1"/>
      </rPr>
      <t>3</t>
    </r>
  </si>
  <si>
    <t>Total</t>
  </si>
  <si>
    <r>
      <t xml:space="preserve">   SiO</t>
    </r>
    <r>
      <rPr>
        <i/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 xml:space="preserve">  </t>
    </r>
  </si>
  <si>
    <r>
      <t xml:space="preserve">   Al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rgb="FF000000"/>
        <rFont val="Palatino Linotype"/>
        <family val="1"/>
      </rPr>
      <t>3</t>
    </r>
    <r>
      <rPr>
        <sz val="11"/>
        <color theme="1"/>
        <rFont val="Palatino Linotype"/>
        <family val="1"/>
      </rPr>
      <t xml:space="preserve"> </t>
    </r>
  </si>
  <si>
    <r>
      <t xml:space="preserve">   K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 xml:space="preserve">O   </t>
    </r>
  </si>
  <si>
    <r>
      <t xml:space="preserve">   Na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 xml:space="preserve">O  </t>
    </r>
  </si>
  <si>
    <r>
      <t xml:space="preserve">   Fe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rgb="FF000000"/>
        <rFont val="Palatino Linotype"/>
        <family val="1"/>
      </rPr>
      <t>3</t>
    </r>
    <r>
      <rPr>
        <sz val="11"/>
        <color theme="1"/>
        <rFont val="Palatino Linotype"/>
        <family val="1"/>
      </rPr>
      <t xml:space="preserve"> </t>
    </r>
  </si>
  <si>
    <r>
      <t xml:space="preserve">   TiO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 xml:space="preserve">  </t>
    </r>
  </si>
  <si>
    <r>
      <t xml:space="preserve">   Cr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theme="1"/>
        <rFont val="Palatino Linotype"/>
        <family val="1"/>
      </rPr>
      <t>O</t>
    </r>
    <r>
      <rPr>
        <vertAlign val="subscript"/>
        <sz val="11"/>
        <rFont val="Palatino Linotype"/>
        <family val="1"/>
      </rPr>
      <t xml:space="preserve">3 </t>
    </r>
  </si>
  <si>
    <r>
      <rPr>
        <b/>
        <sz val="11"/>
        <color theme="1"/>
        <rFont val="Palatino Linotype"/>
        <family val="1"/>
      </rPr>
      <t xml:space="preserve">Table S2. </t>
    </r>
    <r>
      <rPr>
        <sz val="11"/>
        <color theme="1"/>
        <rFont val="Palatino Linotype"/>
        <family val="1"/>
      </rPr>
      <t xml:space="preserve">Representative EMPA analyses (in weight percent) and structural formulae (in half-atoms per formula unit -hafu-, based on 11 oxygens) of smectite. Analyses 84-02-1, 84-02-2, 84-02-3 and 84-02-4 are from type II smectite in ferruginous saprolite (sample 84-02); 83-23-5, 83-23-6, 83-23-7 and 83-07-8 are from smectite type II in ferruginous saprolite (sample 83-23); 84-09-9 and 84-09-10 are from smectite type I from olivine, and 84-09-11 and 84-09-12 are from smectite type I from pyroxene in weathered peridotite/saprolite (sample 84-09). </t>
    </r>
  </si>
  <si>
    <r>
      <t>SiO</t>
    </r>
    <r>
      <rPr>
        <vertAlign val="subscript"/>
        <sz val="11"/>
        <color rgb="FF000000"/>
        <rFont val="Palatino Linotype"/>
        <family val="1"/>
      </rPr>
      <t>2</t>
    </r>
  </si>
  <si>
    <r>
      <t>Al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rgb="FF000000"/>
        <rFont val="Palatino Linotype"/>
        <family val="1"/>
      </rPr>
      <t>O</t>
    </r>
    <r>
      <rPr>
        <vertAlign val="subscript"/>
        <sz val="11"/>
        <color rgb="FF000000"/>
        <rFont val="Palatino Linotype"/>
        <family val="1"/>
      </rPr>
      <t>3</t>
    </r>
  </si>
  <si>
    <r>
      <t>K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rgb="FF000000"/>
        <rFont val="Palatino Linotype"/>
        <family val="1"/>
      </rPr>
      <t>O</t>
    </r>
  </si>
  <si>
    <r>
      <t>Na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rgb="FF000000"/>
        <rFont val="Palatino Linotype"/>
        <family val="1"/>
      </rPr>
      <t>O</t>
    </r>
  </si>
  <si>
    <r>
      <t>Fe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rgb="FF000000"/>
        <rFont val="Palatino Linotype"/>
        <family val="1"/>
      </rPr>
      <t>O</t>
    </r>
    <r>
      <rPr>
        <vertAlign val="subscript"/>
        <sz val="11"/>
        <color rgb="FF000000"/>
        <rFont val="Palatino Linotype"/>
        <family val="1"/>
      </rPr>
      <t>3</t>
    </r>
  </si>
  <si>
    <r>
      <t>TiO</t>
    </r>
    <r>
      <rPr>
        <vertAlign val="subscript"/>
        <sz val="11"/>
        <color rgb="FF000000"/>
        <rFont val="Palatino Linotype"/>
        <family val="1"/>
      </rPr>
      <t>2</t>
    </r>
  </si>
  <si>
    <r>
      <t>Cr</t>
    </r>
    <r>
      <rPr>
        <vertAlign val="subscript"/>
        <sz val="11"/>
        <color rgb="FF000000"/>
        <rFont val="Palatino Linotype"/>
        <family val="1"/>
      </rPr>
      <t>2</t>
    </r>
    <r>
      <rPr>
        <sz val="11"/>
        <color rgb="FF000000"/>
        <rFont val="Palatino Linotype"/>
        <family val="1"/>
      </rPr>
      <t>O</t>
    </r>
    <r>
      <rPr>
        <vertAlign val="subscript"/>
        <sz val="11"/>
        <color rgb="FF000000"/>
        <rFont val="Palatino Linotype"/>
        <family val="1"/>
      </rPr>
      <t>3</t>
    </r>
  </si>
  <si>
    <r>
      <t xml:space="preserve">Table S3. </t>
    </r>
    <r>
      <rPr>
        <sz val="11"/>
        <rFont val="Palatino Linotype"/>
        <family val="1"/>
      </rPr>
      <t>Representative EMPA analyses (in weight percent) and structural formulae (in half-atoms per formula unit, based on 7 oxygens) of serpentine II from sample 84-07 (saprolite horizon).</t>
    </r>
    <r>
      <rPr>
        <b/>
        <sz val="11"/>
        <rFont val="Palatino Linotype"/>
        <family val="1"/>
      </rPr>
      <t xml:space="preserve"> </t>
    </r>
    <r>
      <rPr>
        <sz val="11"/>
        <rFont val="Palatino Linotype"/>
        <family val="1"/>
      </rPr>
      <t>The point analyses 20, 26, 27, 28 and 30 are in Figure 7.</t>
    </r>
  </si>
  <si>
    <r>
      <t xml:space="preserve">Table S4. </t>
    </r>
    <r>
      <rPr>
        <sz val="11"/>
        <rFont val="Palatino Linotype"/>
        <family val="1"/>
      </rPr>
      <t>Quantitative determination (in wt.%) of the mineral phases present in the selected samples, obtained by Rietveld refinement of XRPD. Legend: Mag = magnetite, Mgh = maghemite.</t>
    </r>
  </si>
  <si>
    <r>
      <rPr>
        <b/>
        <sz val="11"/>
        <rFont val="Palatino Linotype"/>
        <family val="1"/>
      </rPr>
      <t>Table S5.</t>
    </r>
    <r>
      <rPr>
        <sz val="11"/>
        <rFont val="Palatino Linotype"/>
        <family val="1"/>
      </rPr>
      <t xml:space="preserve"> Structural formulae of Ni-smectite from various localities worldwide, ordered by Ni content in the octahedral position (hafu based on 11 oxygens).</t>
    </r>
  </si>
  <si>
    <r>
      <t xml:space="preserve"> (Ni</t>
    </r>
    <r>
      <rPr>
        <vertAlign val="subscript"/>
        <sz val="11"/>
        <color theme="1"/>
        <rFont val="Palatino Linotype"/>
        <family val="1"/>
      </rPr>
      <t>2.14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0.35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0.12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0.1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0.09</t>
    </r>
    <r>
      <rPr>
        <sz val="11"/>
        <color theme="1"/>
        <rFont val="Palatino Linotype"/>
        <family val="1"/>
      </rPr>
      <t>Ti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>Cu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Σ=2.71</t>
    </r>
    <r>
      <rPr>
        <sz val="11"/>
        <color theme="1"/>
        <rFont val="Palatino Linotype"/>
        <family val="1"/>
      </rPr>
      <t>( Si</t>
    </r>
    <r>
      <rPr>
        <vertAlign val="subscript"/>
        <sz val="11"/>
        <color theme="1"/>
        <rFont val="Palatino Linotype"/>
        <family val="1"/>
      </rPr>
      <t>3.67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0.33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0.04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0.05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0.01</t>
    </r>
  </si>
  <si>
    <r>
      <t>(Ni</t>
    </r>
    <r>
      <rPr>
        <vertAlign val="subscript"/>
        <sz val="11"/>
        <color theme="1"/>
        <rFont val="Palatino Linotype"/>
        <family val="1"/>
      </rPr>
      <t>1.8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0.43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0.48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Σ=2.71</t>
    </r>
    <r>
      <rPr>
        <sz val="11"/>
        <color theme="1"/>
        <rFont val="Palatino Linotype"/>
        <family val="1"/>
      </rPr>
      <t>( Si</t>
    </r>
    <r>
      <rPr>
        <vertAlign val="subscript"/>
        <sz val="11"/>
        <color theme="1"/>
        <rFont val="Palatino Linotype"/>
        <family val="1"/>
      </rPr>
      <t>3.76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0.20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0.16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0.01</t>
    </r>
  </si>
  <si>
    <r>
      <t>(Ni</t>
    </r>
    <r>
      <rPr>
        <vertAlign val="subscript"/>
        <sz val="11"/>
        <color theme="1"/>
        <rFont val="Palatino Linotype"/>
        <family val="1"/>
      </rPr>
      <t>1.75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1.30</t>
    </r>
    <r>
      <rPr>
        <sz val="11"/>
        <color theme="1"/>
        <rFont val="Palatino Linotype"/>
        <family val="1"/>
      </rPr>
      <t>Mn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 xml:space="preserve">Σ=3.06 </t>
    </r>
    <r>
      <rPr>
        <sz val="11"/>
        <color theme="1"/>
        <rFont val="Palatino Linotype"/>
        <family val="1"/>
      </rPr>
      <t>(Si</t>
    </r>
    <r>
      <rPr>
        <vertAlign val="subscript"/>
        <sz val="11"/>
        <color theme="1"/>
        <rFont val="Palatino Linotype"/>
        <family val="1"/>
      </rPr>
      <t>3.76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0.13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0.08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0.13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0.01</t>
    </r>
  </si>
  <si>
    <r>
      <t>(Ni</t>
    </r>
    <r>
      <rPr>
        <vertAlign val="subscript"/>
        <sz val="11"/>
        <color theme="1"/>
        <rFont val="Palatino Linotype"/>
        <family val="1"/>
      </rPr>
      <t>1.03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0.83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0.48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0.09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 xml:space="preserve">Σ=2.43 </t>
    </r>
    <r>
      <rPr>
        <sz val="11"/>
        <color theme="1"/>
        <rFont val="Palatino Linotype"/>
        <family val="1"/>
      </rPr>
      <t>Si</t>
    </r>
    <r>
      <rPr>
        <vertAlign val="subscript"/>
        <sz val="11"/>
        <color theme="1"/>
        <rFont val="Palatino Linotype"/>
        <family val="1"/>
      </rPr>
      <t>4.02</t>
    </r>
    <r>
      <rPr>
        <sz val="11"/>
        <color theme="1"/>
        <rFont val="Palatino Linotype"/>
        <family val="1"/>
      </rPr>
      <t>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0.16</t>
    </r>
  </si>
  <si>
    <r>
      <t>(Mg</t>
    </r>
    <r>
      <rPr>
        <vertAlign val="subscript"/>
        <sz val="11"/>
        <color theme="1"/>
        <rFont val="Palatino Linotype"/>
        <family val="1"/>
      </rPr>
      <t>1.82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0.2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0.48</t>
    </r>
    <r>
      <rPr>
        <sz val="11"/>
        <color theme="1"/>
        <rFont val="Palatino Linotype"/>
        <family val="1"/>
      </rPr>
      <t>Mn</t>
    </r>
    <r>
      <rPr>
        <vertAlign val="subscript"/>
        <sz val="11"/>
        <color theme="1"/>
        <rFont val="Palatino Linotype"/>
        <family val="1"/>
      </rPr>
      <t>0.07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0.25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0.21</t>
    </r>
    <r>
      <rPr>
        <sz val="11"/>
        <color theme="1"/>
        <rFont val="Palatino Linotype"/>
        <family val="1"/>
      </rPr>
      <t>Ti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Σ=3.06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3.18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0.71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0.08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0.4</t>
    </r>
  </si>
  <si>
    <r>
      <t>(Fe</t>
    </r>
    <r>
      <rPr>
        <vertAlign val="subscript"/>
        <sz val="11"/>
        <color theme="1"/>
        <rFont val="Palatino Linotype"/>
        <family val="1"/>
      </rPr>
      <t>1.27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0.40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0.47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Σ=2.15</t>
    </r>
    <r>
      <rPr>
        <sz val="11"/>
        <color theme="1"/>
        <rFont val="Palatino Linotype"/>
        <family val="1"/>
      </rPr>
      <t>(</t>
    </r>
    <r>
      <rPr>
        <vertAlign val="subscript"/>
        <sz val="11"/>
        <color theme="1"/>
        <rFont val="Palatino Linotype"/>
        <family val="1"/>
      </rPr>
      <t xml:space="preserve"> </t>
    </r>
    <r>
      <rPr>
        <sz val="11"/>
        <color theme="1"/>
        <rFont val="Palatino Linotype"/>
        <family val="1"/>
      </rPr>
      <t>Si</t>
    </r>
    <r>
      <rPr>
        <vertAlign val="subscript"/>
        <sz val="11"/>
        <color theme="1"/>
        <rFont val="Palatino Linotype"/>
        <family val="1"/>
      </rPr>
      <t>4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0.14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0.03</t>
    </r>
  </si>
  <si>
    <r>
      <t>(Mg</t>
    </r>
    <r>
      <rPr>
        <vertAlign val="subscript"/>
        <sz val="11"/>
        <color theme="1"/>
        <rFont val="Palatino Linotype"/>
        <family val="1"/>
      </rPr>
      <t xml:space="preserve">1.90 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0.90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0.19</t>
    </r>
    <r>
      <rPr>
        <sz val="11"/>
        <color theme="1"/>
        <rFont val="Palatino Linotype"/>
        <family val="1"/>
      </rPr>
      <t>)</t>
    </r>
    <r>
      <rPr>
        <vertAlign val="subscript"/>
        <sz val="11"/>
        <color theme="1"/>
        <rFont val="Palatino Linotype"/>
        <family val="1"/>
      </rPr>
      <t xml:space="preserve"> Σ=2.99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3.64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0.15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0.02</t>
    </r>
  </si>
  <si>
    <r>
      <t>(Fe</t>
    </r>
    <r>
      <rPr>
        <vertAlign val="subscript"/>
        <sz val="11"/>
        <color theme="1"/>
        <rFont val="Palatino Linotype"/>
        <family val="1"/>
      </rPr>
      <t>1.02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0.19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0.17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0.51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0.12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Σ=2.01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3.89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0.11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0.22</t>
    </r>
  </si>
  <si>
    <r>
      <t>(Fe</t>
    </r>
    <r>
      <rPr>
        <vertAlign val="subscript"/>
        <sz val="11"/>
        <color theme="1"/>
        <rFont val="Palatino Linotype"/>
        <family val="1"/>
      </rPr>
      <t>1.30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0.58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0.12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0.08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0.05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Σ=2.13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3.79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0.21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0.26</t>
    </r>
  </si>
  <si>
    <r>
      <t>(Mg</t>
    </r>
    <r>
      <rPr>
        <vertAlign val="subscript"/>
        <sz val="11"/>
        <color theme="1"/>
        <rFont val="Palatino Linotype"/>
        <family val="1"/>
      </rPr>
      <t xml:space="preserve">0.82 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0.82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0.5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0.12</t>
    </r>
    <r>
      <rPr>
        <sz val="11"/>
        <color theme="1"/>
        <rFont val="Palatino Linotype"/>
        <family val="1"/>
      </rPr>
      <t>)</t>
    </r>
    <r>
      <rPr>
        <vertAlign val="subscript"/>
        <sz val="11"/>
        <color theme="1"/>
        <rFont val="Palatino Linotype"/>
        <family val="1"/>
      </rPr>
      <t xml:space="preserve"> Σ=2.26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3.85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0.15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0.13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0.01</t>
    </r>
  </si>
  <si>
    <r>
      <t>(Fe</t>
    </r>
    <r>
      <rPr>
        <vertAlign val="subscript"/>
        <sz val="11"/>
        <color theme="1"/>
        <rFont val="Palatino Linotype"/>
        <family val="1"/>
      </rPr>
      <t>1.25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0.81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0.11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0.01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Σ=2.18</t>
    </r>
    <r>
      <rPr>
        <sz val="11"/>
        <color theme="1"/>
        <rFont val="Palatino Linotype"/>
        <family val="1"/>
      </rPr>
      <t>(</t>
    </r>
    <r>
      <rPr>
        <vertAlign val="subscript"/>
        <sz val="11"/>
        <color theme="1"/>
        <rFont val="Palatino Linotype"/>
        <family val="1"/>
      </rPr>
      <t xml:space="preserve"> </t>
    </r>
    <r>
      <rPr>
        <sz val="11"/>
        <color theme="1"/>
        <rFont val="Palatino Linotype"/>
        <family val="1"/>
      </rPr>
      <t>Si</t>
    </r>
    <r>
      <rPr>
        <vertAlign val="subscript"/>
        <sz val="11"/>
        <color theme="1"/>
        <rFont val="Palatino Linotype"/>
        <family val="1"/>
      </rPr>
      <t>3.96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0.14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0.03</t>
    </r>
  </si>
  <si>
    <r>
      <t>(Fe</t>
    </r>
    <r>
      <rPr>
        <vertAlign val="subscript"/>
        <sz val="11"/>
        <color theme="1"/>
        <rFont val="Palatino Linotype"/>
        <family val="1"/>
      </rPr>
      <t>1.44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0.57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0.07</t>
    </r>
    <r>
      <rPr>
        <sz val="11"/>
        <color theme="1"/>
        <rFont val="Palatino Linotype"/>
        <family val="1"/>
      </rPr>
      <t>)</t>
    </r>
    <r>
      <rPr>
        <vertAlign val="subscript"/>
        <sz val="11"/>
        <color theme="1"/>
        <rFont val="Palatino Linotype"/>
        <family val="1"/>
      </rPr>
      <t xml:space="preserve"> Σ=2.08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3.82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0.18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0.03</t>
    </r>
    <r>
      <rPr>
        <sz val="11"/>
        <color theme="1"/>
        <rFont val="Palatino Linotype"/>
        <family val="1"/>
      </rPr>
      <t>.</t>
    </r>
  </si>
  <si>
    <r>
      <t>(Fe</t>
    </r>
    <r>
      <rPr>
        <vertAlign val="subscript"/>
        <sz val="11"/>
        <color theme="1"/>
        <rFont val="Palatino Linotype"/>
        <family val="1"/>
      </rPr>
      <t>1.09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0.89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0.2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0.05</t>
    </r>
    <r>
      <rPr>
        <sz val="11"/>
        <color theme="1"/>
        <rFont val="Palatino Linotype"/>
        <family val="1"/>
      </rPr>
      <t>Cr</t>
    </r>
    <r>
      <rPr>
        <vertAlign val="subscript"/>
        <sz val="11"/>
        <color theme="1"/>
        <rFont val="Palatino Linotype"/>
        <family val="1"/>
      </rPr>
      <t>0.04</t>
    </r>
    <r>
      <rPr>
        <sz val="11"/>
        <color theme="1"/>
        <rFont val="Palatino Linotype"/>
        <family val="1"/>
      </rPr>
      <t>)</t>
    </r>
    <r>
      <rPr>
        <vertAlign val="subscript"/>
        <sz val="11"/>
        <color theme="1"/>
        <rFont val="Palatino Linotype"/>
        <family val="1"/>
      </rPr>
      <t xml:space="preserve"> Σ=2.27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3.98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0.06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K</t>
    </r>
    <r>
      <rPr>
        <vertAlign val="subscript"/>
        <sz val="11"/>
        <color theme="1"/>
        <rFont val="Palatino Linotype"/>
        <family val="1"/>
      </rPr>
      <t>0.01</t>
    </r>
  </si>
  <si>
    <r>
      <t>(Mg</t>
    </r>
    <r>
      <rPr>
        <vertAlign val="subscript"/>
        <sz val="11"/>
        <color theme="1"/>
        <rFont val="Palatino Linotype"/>
        <family val="1"/>
      </rPr>
      <t>2.46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0.38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Σ=2.86</t>
    </r>
    <r>
      <rPr>
        <sz val="11"/>
        <color theme="1"/>
        <rFont val="Palatino Linotype"/>
        <family val="1"/>
      </rPr>
      <t>(</t>
    </r>
    <r>
      <rPr>
        <vertAlign val="subscript"/>
        <sz val="11"/>
        <color theme="1"/>
        <rFont val="Palatino Linotype"/>
        <family val="1"/>
      </rPr>
      <t xml:space="preserve"> </t>
    </r>
    <r>
      <rPr>
        <sz val="11"/>
        <color theme="1"/>
        <rFont val="Palatino Linotype"/>
        <family val="1"/>
      </rPr>
      <t>Si</t>
    </r>
    <r>
      <rPr>
        <vertAlign val="subscript"/>
        <sz val="11"/>
        <color theme="1"/>
        <rFont val="Palatino Linotype"/>
        <family val="1"/>
      </rPr>
      <t>3.69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0.09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Na</t>
    </r>
    <r>
      <rPr>
        <vertAlign val="subscript"/>
        <sz val="11"/>
        <color theme="1"/>
        <rFont val="Palatino Linotype"/>
        <family val="1"/>
      </rPr>
      <t>0.01</t>
    </r>
  </si>
  <si>
    <r>
      <t>(Mg</t>
    </r>
    <r>
      <rPr>
        <vertAlign val="subscript"/>
        <sz val="11"/>
        <color theme="1"/>
        <rFont val="Palatino Linotype"/>
        <family val="1"/>
      </rPr>
      <t>2.55</t>
    </r>
    <r>
      <rPr>
        <sz val="11"/>
        <color theme="1"/>
        <rFont val="Palatino Linotype"/>
        <family val="1"/>
      </rPr>
      <t>Fe</t>
    </r>
    <r>
      <rPr>
        <vertAlign val="subscript"/>
        <sz val="11"/>
        <color theme="1"/>
        <rFont val="Palatino Linotype"/>
        <family val="1"/>
      </rPr>
      <t>0.2</t>
    </r>
    <r>
      <rPr>
        <sz val="11"/>
        <color theme="1"/>
        <rFont val="Palatino Linotype"/>
        <family val="1"/>
      </rPr>
      <t>Ni</t>
    </r>
    <r>
      <rPr>
        <vertAlign val="subscript"/>
        <sz val="11"/>
        <color theme="1"/>
        <rFont val="Palatino Linotype"/>
        <family val="1"/>
      </rPr>
      <t>0.02</t>
    </r>
    <r>
      <rPr>
        <sz val="11"/>
        <color theme="1"/>
        <rFont val="Palatino Linotype"/>
        <family val="1"/>
      </rPr>
      <t>Mn</t>
    </r>
    <r>
      <rPr>
        <vertAlign val="subscript"/>
        <sz val="11"/>
        <color theme="1"/>
        <rFont val="Palatino Linotype"/>
        <family val="1"/>
      </rPr>
      <t>0.07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0.09</t>
    </r>
    <r>
      <rPr>
        <sz val="11"/>
        <color theme="1"/>
        <rFont val="Palatino Linotype"/>
        <family val="1"/>
      </rPr>
      <t xml:space="preserve">) </t>
    </r>
    <r>
      <rPr>
        <vertAlign val="subscript"/>
        <sz val="11"/>
        <color theme="1"/>
        <rFont val="Palatino Linotype"/>
        <family val="1"/>
      </rPr>
      <t>Σ=2.93</t>
    </r>
    <r>
      <rPr>
        <sz val="11"/>
        <color theme="1"/>
        <rFont val="Palatino Linotype"/>
        <family val="1"/>
      </rPr>
      <t xml:space="preserve"> (Si</t>
    </r>
    <r>
      <rPr>
        <vertAlign val="subscript"/>
        <sz val="11"/>
        <color theme="1"/>
        <rFont val="Palatino Linotype"/>
        <family val="1"/>
      </rPr>
      <t>3.72</t>
    </r>
    <r>
      <rPr>
        <sz val="11"/>
        <color theme="1"/>
        <rFont val="Palatino Linotype"/>
        <family val="1"/>
      </rPr>
      <t>Al</t>
    </r>
    <r>
      <rPr>
        <vertAlign val="subscript"/>
        <sz val="11"/>
        <color theme="1"/>
        <rFont val="Palatino Linotype"/>
        <family val="1"/>
      </rPr>
      <t>0.28</t>
    </r>
    <r>
      <rPr>
        <sz val="11"/>
        <color theme="1"/>
        <rFont val="Palatino Linotype"/>
        <family val="1"/>
      </rPr>
      <t>)O</t>
    </r>
    <r>
      <rPr>
        <vertAlign val="subscript"/>
        <sz val="11"/>
        <color theme="1"/>
        <rFont val="Palatino Linotype"/>
        <family val="1"/>
      </rPr>
      <t>10</t>
    </r>
    <r>
      <rPr>
        <sz val="11"/>
        <color theme="1"/>
        <rFont val="Palatino Linotype"/>
        <family val="1"/>
      </rPr>
      <t>(OH)</t>
    </r>
    <r>
      <rPr>
        <vertAlign val="subscript"/>
        <sz val="11"/>
        <color theme="1"/>
        <rFont val="Palatino Linotype"/>
        <family val="1"/>
      </rPr>
      <t>2</t>
    </r>
    <r>
      <rPr>
        <sz val="11"/>
        <color theme="1"/>
        <rFont val="Palatino Linotype"/>
        <family val="1"/>
      </rPr>
      <t>Mg</t>
    </r>
    <r>
      <rPr>
        <vertAlign val="subscript"/>
        <sz val="11"/>
        <color theme="1"/>
        <rFont val="Palatino Linotype"/>
        <family val="1"/>
      </rPr>
      <t>0.08</t>
    </r>
    <r>
      <rPr>
        <sz val="11"/>
        <color theme="1"/>
        <rFont val="Palatino Linotype"/>
        <family val="1"/>
      </rPr>
      <t>Ca</t>
    </r>
    <r>
      <rPr>
        <vertAlign val="subscript"/>
        <sz val="11"/>
        <color theme="1"/>
        <rFont val="Palatino Linotype"/>
        <family val="1"/>
      </rPr>
      <t>0.02</t>
    </r>
  </si>
  <si>
    <r>
      <rPr>
        <b/>
        <sz val="11"/>
        <color theme="1"/>
        <rFont val="Palatino Linotype"/>
        <family val="1"/>
      </rPr>
      <t xml:space="preserve">Table S1. </t>
    </r>
    <r>
      <rPr>
        <sz val="11"/>
        <color theme="1"/>
        <rFont val="Palatino Linotype"/>
        <family val="1"/>
      </rPr>
      <t>Major elements in wt.% of cores 83 and 84 (LOD = below limit of detection).</t>
    </r>
  </si>
  <si>
    <t>[64]</t>
  </si>
  <si>
    <t>[54]</t>
  </si>
  <si>
    <t>[24]</t>
  </si>
  <si>
    <t>[49]</t>
  </si>
  <si>
    <t>[51]</t>
  </si>
  <si>
    <t>[23]</t>
  </si>
  <si>
    <t>[37]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</si>
</sst>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vertAlign val="subscript"/>
      <sz val="11"/>
      <color theme="1"/>
      <name val="Palatino Linotype"/>
      <family val="1"/>
    </font>
    <font>
      <b/>
      <sz val="11"/>
      <name val="Palatino Linotype"/>
      <family val="1"/>
    </font>
    <font>
      <sz val="11"/>
      <name val="Palatino Linotype"/>
      <family val="1"/>
    </font>
    <font>
      <i/>
      <vertAlign val="subscript"/>
      <sz val="11"/>
      <color rgb="FF000000"/>
      <name val="Palatino Linotype"/>
      <family val="1"/>
    </font>
    <font>
      <vertAlign val="subscript"/>
      <sz val="11"/>
      <color rgb="FF000000"/>
      <name val="Palatino Linotype"/>
      <family val="1"/>
    </font>
    <font>
      <vertAlign val="subscript"/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2" fontId="1" fillId="3" borderId="0" xfId="0" applyNumberFormat="1" applyFont="1" applyFill="1"/>
    <xf numFmtId="2" fontId="1" fillId="3" borderId="0" xfId="0" applyNumberFormat="1" applyFont="1" applyFill="1" applyAlignment="1">
      <alignment horizontal="right"/>
    </xf>
    <xf numFmtId="2" fontId="1" fillId="3" borderId="3" xfId="0" applyNumberFormat="1" applyFont="1" applyFill="1" applyBorder="1" applyAlignment="1">
      <alignment horizontal="right"/>
    </xf>
    <xf numFmtId="0" fontId="1" fillId="3" borderId="0" xfId="0" applyFont="1" applyFill="1"/>
    <xf numFmtId="2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sqref="A1:P1"/>
    </sheetView>
  </sheetViews>
  <sheetFormatPr baseColWidth="10" defaultColWidth="11.5703125" defaultRowHeight="16.5" x14ac:dyDescent="0.3"/>
  <cols>
    <col min="1" max="16384" width="11.5703125" style="1"/>
  </cols>
  <sheetData>
    <row r="1" spans="1:16" x14ac:dyDescent="0.3">
      <c r="A1" s="41" t="s">
        <v>144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16" ht="18" x14ac:dyDescent="0.3">
      <c r="A3" s="17" t="s">
        <v>66</v>
      </c>
      <c r="B3" s="17" t="s">
        <v>67</v>
      </c>
      <c r="C3" s="17" t="s">
        <v>119</v>
      </c>
      <c r="D3" s="17" t="s">
        <v>120</v>
      </c>
      <c r="E3" s="17" t="s">
        <v>68</v>
      </c>
      <c r="F3" s="17" t="s">
        <v>121</v>
      </c>
      <c r="G3" s="17" t="s">
        <v>69</v>
      </c>
      <c r="H3" s="17" t="s">
        <v>122</v>
      </c>
      <c r="I3" s="17" t="s">
        <v>70</v>
      </c>
      <c r="J3" s="17" t="s">
        <v>123</v>
      </c>
      <c r="K3" s="17" t="s">
        <v>71</v>
      </c>
      <c r="L3" s="17" t="s">
        <v>72</v>
      </c>
      <c r="M3" s="17" t="s">
        <v>124</v>
      </c>
      <c r="N3" s="17" t="s">
        <v>125</v>
      </c>
      <c r="O3" s="17" t="s">
        <v>73</v>
      </c>
      <c r="P3" s="17" t="s">
        <v>74</v>
      </c>
    </row>
    <row r="4" spans="1:16" x14ac:dyDescent="0.3">
      <c r="A4" s="18">
        <v>83</v>
      </c>
      <c r="B4" s="18">
        <v>1</v>
      </c>
      <c r="C4" s="18">
        <v>8.84</v>
      </c>
      <c r="D4" s="18">
        <v>13</v>
      </c>
      <c r="E4" s="18">
        <v>0.03</v>
      </c>
      <c r="F4" s="18">
        <v>0.04</v>
      </c>
      <c r="G4" s="18">
        <v>0.21</v>
      </c>
      <c r="H4" s="18" t="s">
        <v>18</v>
      </c>
      <c r="I4" s="19">
        <v>0.41699999999999998</v>
      </c>
      <c r="J4" s="18">
        <v>63.25</v>
      </c>
      <c r="K4" s="19">
        <v>4.5999999999999999E-2</v>
      </c>
      <c r="L4" s="19">
        <v>0.442</v>
      </c>
      <c r="M4" s="18">
        <v>0.48</v>
      </c>
      <c r="N4" s="20">
        <v>5639</v>
      </c>
      <c r="O4" s="18">
        <v>11.29</v>
      </c>
      <c r="P4" s="18">
        <v>103.7</v>
      </c>
    </row>
    <row r="5" spans="1:16" x14ac:dyDescent="0.3">
      <c r="A5" s="18">
        <v>83</v>
      </c>
      <c r="B5" s="18">
        <v>5</v>
      </c>
      <c r="C5" s="18">
        <v>41.79</v>
      </c>
      <c r="D5" s="18">
        <v>7.42</v>
      </c>
      <c r="E5" s="18">
        <v>0.11</v>
      </c>
      <c r="F5" s="18">
        <v>0.03</v>
      </c>
      <c r="G5" s="18">
        <v>4.16</v>
      </c>
      <c r="H5" s="18" t="s">
        <v>18</v>
      </c>
      <c r="I5" s="19">
        <v>0.21</v>
      </c>
      <c r="J5" s="18">
        <v>34.4</v>
      </c>
      <c r="K5" s="19">
        <v>4.2999999999999997E-2</v>
      </c>
      <c r="L5" s="19">
        <v>0.91900000000000004</v>
      </c>
      <c r="M5" s="18">
        <v>0.2</v>
      </c>
      <c r="N5" s="20">
        <v>1826</v>
      </c>
      <c r="O5" s="18">
        <v>9.5399999999999991</v>
      </c>
      <c r="P5" s="18">
        <v>100.6</v>
      </c>
    </row>
    <row r="6" spans="1:16" x14ac:dyDescent="0.3">
      <c r="A6" s="18">
        <v>83</v>
      </c>
      <c r="B6" s="18">
        <v>7</v>
      </c>
      <c r="C6" s="18">
        <v>36.299999999999997</v>
      </c>
      <c r="D6" s="18">
        <v>4.43</v>
      </c>
      <c r="E6" s="18">
        <v>0.13</v>
      </c>
      <c r="F6" s="18" t="s">
        <v>18</v>
      </c>
      <c r="G6" s="18">
        <v>2.56</v>
      </c>
      <c r="H6" s="18" t="s">
        <v>18</v>
      </c>
      <c r="I6" s="19">
        <v>0.13600000000000001</v>
      </c>
      <c r="J6" s="18">
        <v>44.46</v>
      </c>
      <c r="K6" s="19">
        <v>2.1999999999999999E-2</v>
      </c>
      <c r="L6" s="19">
        <f>1108/1000</f>
        <v>1.1080000000000001</v>
      </c>
      <c r="M6" s="18">
        <v>0.06</v>
      </c>
      <c r="N6" s="20">
        <v>2009</v>
      </c>
      <c r="O6" s="18">
        <v>8.66</v>
      </c>
      <c r="P6" s="18">
        <v>99.88</v>
      </c>
    </row>
    <row r="7" spans="1:16" x14ac:dyDescent="0.3">
      <c r="A7" s="18">
        <v>83</v>
      </c>
      <c r="B7" s="18">
        <v>10</v>
      </c>
      <c r="C7" s="18">
        <v>31.34</v>
      </c>
      <c r="D7" s="18">
        <v>4.7</v>
      </c>
      <c r="E7" s="18">
        <v>0.11</v>
      </c>
      <c r="F7" s="18" t="s">
        <v>18</v>
      </c>
      <c r="G7" s="18">
        <v>2.83</v>
      </c>
      <c r="H7" s="18" t="s">
        <v>18</v>
      </c>
      <c r="I7" s="19">
        <v>0.109</v>
      </c>
      <c r="J7" s="18">
        <v>47.83</v>
      </c>
      <c r="K7" s="19">
        <v>1.4E-2</v>
      </c>
      <c r="L7" s="19">
        <v>0.94599999999999995</v>
      </c>
      <c r="M7" s="18">
        <v>0.04</v>
      </c>
      <c r="N7" s="20">
        <v>2104</v>
      </c>
      <c r="O7" s="18">
        <v>8.7899999999999991</v>
      </c>
      <c r="P7" s="18">
        <v>98.81</v>
      </c>
    </row>
    <row r="8" spans="1:16" x14ac:dyDescent="0.3">
      <c r="A8" s="18">
        <v>83</v>
      </c>
      <c r="B8" s="18">
        <v>15</v>
      </c>
      <c r="C8" s="18">
        <v>84.21</v>
      </c>
      <c r="D8" s="18">
        <v>1.0900000000000001</v>
      </c>
      <c r="E8" s="18">
        <v>0.03</v>
      </c>
      <c r="F8" s="18" t="s">
        <v>18</v>
      </c>
      <c r="G8" s="18">
        <v>1.34</v>
      </c>
      <c r="H8" s="18" t="s">
        <v>18</v>
      </c>
      <c r="I8" s="19">
        <v>0.05</v>
      </c>
      <c r="J8" s="18">
        <v>8.9499999999999993</v>
      </c>
      <c r="K8" s="19">
        <v>1.0999999999999999E-2</v>
      </c>
      <c r="L8" s="19">
        <v>0.36799999999999999</v>
      </c>
      <c r="M8" s="18">
        <v>0.06</v>
      </c>
      <c r="N8" s="18">
        <v>0.36899999999999999</v>
      </c>
      <c r="O8" s="18">
        <v>2.34</v>
      </c>
      <c r="P8" s="18">
        <v>98.82</v>
      </c>
    </row>
    <row r="9" spans="1:16" x14ac:dyDescent="0.3">
      <c r="A9" s="18">
        <v>83</v>
      </c>
      <c r="B9" s="18">
        <v>16</v>
      </c>
      <c r="C9" s="18">
        <v>48.88</v>
      </c>
      <c r="D9" s="18">
        <v>3.16</v>
      </c>
      <c r="E9" s="18">
        <v>0.13</v>
      </c>
      <c r="F9" s="18" t="s">
        <v>18</v>
      </c>
      <c r="G9" s="18">
        <v>3.9</v>
      </c>
      <c r="H9" s="18" t="s">
        <v>18</v>
      </c>
      <c r="I9" s="19">
        <v>0.32400000000000001</v>
      </c>
      <c r="J9" s="18">
        <v>33.57</v>
      </c>
      <c r="K9" s="19">
        <v>3.6999999999999998E-2</v>
      </c>
      <c r="L9" s="19">
        <v>0.99399999999999999</v>
      </c>
      <c r="M9" s="18">
        <v>0.03</v>
      </c>
      <c r="N9" s="20">
        <v>1316</v>
      </c>
      <c r="O9" s="18">
        <v>7.1</v>
      </c>
      <c r="P9" s="18">
        <v>99.44</v>
      </c>
    </row>
    <row r="10" spans="1:16" x14ac:dyDescent="0.3">
      <c r="A10" s="18">
        <v>83</v>
      </c>
      <c r="B10" s="18">
        <v>22.6</v>
      </c>
      <c r="C10" s="18">
        <v>46.74</v>
      </c>
      <c r="D10" s="18">
        <v>3.19</v>
      </c>
      <c r="E10" s="18">
        <v>0.15</v>
      </c>
      <c r="F10" s="18" t="s">
        <v>18</v>
      </c>
      <c r="G10" s="18">
        <v>7.13</v>
      </c>
      <c r="H10" s="18" t="s">
        <v>18</v>
      </c>
      <c r="I10" s="19">
        <v>0.17699999999999999</v>
      </c>
      <c r="J10" s="18">
        <v>30.61</v>
      </c>
      <c r="K10" s="19">
        <v>3.1E-2</v>
      </c>
      <c r="L10" s="19">
        <f>1126/1000</f>
        <v>1.1259999999999999</v>
      </c>
      <c r="M10" s="18">
        <v>0.06</v>
      </c>
      <c r="N10" s="20">
        <v>1853</v>
      </c>
      <c r="O10" s="18">
        <v>7.51</v>
      </c>
      <c r="P10" s="18">
        <v>98.58</v>
      </c>
    </row>
    <row r="11" spans="1:16" x14ac:dyDescent="0.3">
      <c r="A11" s="18">
        <v>83</v>
      </c>
      <c r="B11" s="18">
        <v>23.7</v>
      </c>
      <c r="C11" s="18">
        <v>48.82</v>
      </c>
      <c r="D11" s="18">
        <v>3.09</v>
      </c>
      <c r="E11" s="18">
        <v>0.09</v>
      </c>
      <c r="F11" s="18" t="s">
        <v>18</v>
      </c>
      <c r="G11" s="18">
        <v>7.02</v>
      </c>
      <c r="H11" s="18" t="s">
        <v>18</v>
      </c>
      <c r="I11" s="19">
        <v>0.17599999999999999</v>
      </c>
      <c r="J11" s="18">
        <v>31.43</v>
      </c>
      <c r="K11" s="19">
        <v>3.5000000000000003E-2</v>
      </c>
      <c r="L11" s="19">
        <f>1101/1000</f>
        <v>1.101</v>
      </c>
      <c r="M11" s="18">
        <v>0.02</v>
      </c>
      <c r="N11" s="20">
        <v>1349</v>
      </c>
      <c r="O11" s="18">
        <v>6.37</v>
      </c>
      <c r="P11" s="18">
        <v>99.5</v>
      </c>
    </row>
    <row r="12" spans="1:16" x14ac:dyDescent="0.3">
      <c r="A12" s="21">
        <v>83</v>
      </c>
      <c r="B12" s="21">
        <v>24.8</v>
      </c>
      <c r="C12" s="21">
        <v>45.35</v>
      </c>
      <c r="D12" s="21">
        <v>2.73</v>
      </c>
      <c r="E12" s="21">
        <v>0.08</v>
      </c>
      <c r="F12" s="21" t="s">
        <v>18</v>
      </c>
      <c r="G12" s="21">
        <v>15.66</v>
      </c>
      <c r="H12" s="21" t="s">
        <v>18</v>
      </c>
      <c r="I12" s="22">
        <v>0.42499999999999999</v>
      </c>
      <c r="J12" s="21">
        <v>24.14</v>
      </c>
      <c r="K12" s="22">
        <v>3.7999999999999999E-2</v>
      </c>
      <c r="L12" s="22">
        <v>0.82899999999999996</v>
      </c>
      <c r="M12" s="21">
        <v>0.03</v>
      </c>
      <c r="N12" s="23">
        <v>1188</v>
      </c>
      <c r="O12" s="21">
        <v>8.58</v>
      </c>
      <c r="P12" s="21">
        <v>99.05</v>
      </c>
    </row>
    <row r="13" spans="1:16" x14ac:dyDescent="0.3">
      <c r="A13" s="18">
        <v>84</v>
      </c>
      <c r="B13" s="18">
        <v>1</v>
      </c>
      <c r="C13" s="18">
        <v>32.15</v>
      </c>
      <c r="D13" s="18">
        <v>7.73</v>
      </c>
      <c r="E13" s="18">
        <v>0.2</v>
      </c>
      <c r="F13" s="18">
        <v>0.01</v>
      </c>
      <c r="G13" s="18">
        <v>4.7699999999999996</v>
      </c>
      <c r="H13" s="18" t="s">
        <v>18</v>
      </c>
      <c r="I13" s="19">
        <v>0.21099999999999999</v>
      </c>
      <c r="J13" s="18">
        <v>32.01</v>
      </c>
      <c r="K13" s="19">
        <v>2.8000000000000001E-2</v>
      </c>
      <c r="L13" s="18">
        <v>0.91400000000000003</v>
      </c>
      <c r="M13" s="18">
        <v>0.08</v>
      </c>
      <c r="N13" s="18">
        <v>4.99</v>
      </c>
      <c r="O13" s="18">
        <v>5.15</v>
      </c>
      <c r="P13" s="18">
        <v>88.24</v>
      </c>
    </row>
    <row r="14" spans="1:16" x14ac:dyDescent="0.3">
      <c r="A14" s="18">
        <v>84</v>
      </c>
      <c r="B14" s="18">
        <v>3</v>
      </c>
      <c r="C14" s="18">
        <v>49.56</v>
      </c>
      <c r="D14" s="18">
        <v>3.4</v>
      </c>
      <c r="E14" s="18">
        <v>0.24</v>
      </c>
      <c r="F14" s="18">
        <v>0.02</v>
      </c>
      <c r="G14" s="18">
        <v>4.2300000000000004</v>
      </c>
      <c r="H14" s="18" t="s">
        <v>18</v>
      </c>
      <c r="I14" s="19">
        <v>0.76200000000000001</v>
      </c>
      <c r="J14" s="18">
        <v>30.88</v>
      </c>
      <c r="K14" s="19">
        <v>0.17699999999999999</v>
      </c>
      <c r="L14" s="20">
        <v>1275</v>
      </c>
      <c r="M14" s="18">
        <v>0.03</v>
      </c>
      <c r="N14" s="20">
        <v>1852</v>
      </c>
      <c r="O14" s="18">
        <v>6.45</v>
      </c>
      <c r="P14" s="18">
        <v>98.88</v>
      </c>
    </row>
    <row r="15" spans="1:16" x14ac:dyDescent="0.3">
      <c r="A15" s="18">
        <v>84</v>
      </c>
      <c r="B15" s="18">
        <v>4</v>
      </c>
      <c r="C15" s="18">
        <v>45.03</v>
      </c>
      <c r="D15" s="18">
        <v>4.2300000000000004</v>
      </c>
      <c r="E15" s="18">
        <v>0.25</v>
      </c>
      <c r="F15" s="18">
        <v>0.02</v>
      </c>
      <c r="G15" s="18">
        <v>5.62</v>
      </c>
      <c r="H15" s="18" t="s">
        <v>18</v>
      </c>
      <c r="I15" s="19">
        <v>0.94499999999999995</v>
      </c>
      <c r="J15" s="18">
        <v>29.85</v>
      </c>
      <c r="K15" s="19">
        <v>0.13400000000000001</v>
      </c>
      <c r="L15" s="20">
        <v>1952</v>
      </c>
      <c r="M15" s="18">
        <v>0.05</v>
      </c>
      <c r="N15" s="20">
        <v>1687</v>
      </c>
      <c r="O15" s="18">
        <v>7.24</v>
      </c>
      <c r="P15" s="18">
        <v>97.01</v>
      </c>
    </row>
    <row r="16" spans="1:16" x14ac:dyDescent="0.3">
      <c r="A16" s="18">
        <v>84</v>
      </c>
      <c r="B16" s="18">
        <v>5</v>
      </c>
      <c r="C16" s="18">
        <v>45.83</v>
      </c>
      <c r="D16" s="18">
        <v>3.27</v>
      </c>
      <c r="E16" s="18">
        <v>0.33</v>
      </c>
      <c r="F16" s="18">
        <v>0.02</v>
      </c>
      <c r="G16" s="18">
        <v>5.65</v>
      </c>
      <c r="H16" s="18" t="s">
        <v>18</v>
      </c>
      <c r="I16" s="19">
        <v>0.57799999999999996</v>
      </c>
      <c r="J16" s="18">
        <v>30.47</v>
      </c>
      <c r="K16" s="19">
        <v>0.10100000000000001</v>
      </c>
      <c r="L16" s="20">
        <v>2464</v>
      </c>
      <c r="M16" s="18">
        <v>0.06</v>
      </c>
      <c r="N16" s="20">
        <v>1924</v>
      </c>
      <c r="O16" s="18">
        <v>6.9</v>
      </c>
      <c r="P16" s="18">
        <v>97.6</v>
      </c>
    </row>
    <row r="17" spans="1:16" x14ac:dyDescent="0.3">
      <c r="A17" s="18">
        <v>84</v>
      </c>
      <c r="B17" s="18">
        <v>6</v>
      </c>
      <c r="C17" s="18">
        <v>45.25</v>
      </c>
      <c r="D17" s="18">
        <v>2.41</v>
      </c>
      <c r="E17" s="18">
        <v>0.2</v>
      </c>
      <c r="F17" s="18">
        <v>0.02</v>
      </c>
      <c r="G17" s="18">
        <v>10.89</v>
      </c>
      <c r="H17" s="18" t="s">
        <v>18</v>
      </c>
      <c r="I17" s="19">
        <v>0.33700000000000002</v>
      </c>
      <c r="J17" s="18">
        <v>25.87</v>
      </c>
      <c r="K17" s="19">
        <v>4.5999999999999999E-2</v>
      </c>
      <c r="L17" s="20">
        <v>3057</v>
      </c>
      <c r="M17" s="18">
        <v>0.04</v>
      </c>
      <c r="N17" s="20">
        <v>1146</v>
      </c>
      <c r="O17" s="18">
        <v>8</v>
      </c>
      <c r="P17" s="18">
        <v>97.27</v>
      </c>
    </row>
    <row r="18" spans="1:16" x14ac:dyDescent="0.3">
      <c r="A18" s="18">
        <v>84</v>
      </c>
      <c r="B18" s="18">
        <v>7</v>
      </c>
      <c r="C18" s="18">
        <v>46.3</v>
      </c>
      <c r="D18" s="18">
        <v>2.17</v>
      </c>
      <c r="E18" s="18">
        <v>0.18</v>
      </c>
      <c r="F18" s="18">
        <v>0.01</v>
      </c>
      <c r="G18" s="18">
        <v>13.62</v>
      </c>
      <c r="H18" s="18" t="s">
        <v>18</v>
      </c>
      <c r="I18" s="19">
        <v>0.35399999999999998</v>
      </c>
      <c r="J18" s="18">
        <v>22.65</v>
      </c>
      <c r="K18" s="19">
        <v>3.6999999999999998E-2</v>
      </c>
      <c r="L18" s="20">
        <v>2752</v>
      </c>
      <c r="M18" s="18">
        <v>0.05</v>
      </c>
      <c r="N18" s="18">
        <v>0.95199999999999996</v>
      </c>
      <c r="O18" s="18">
        <v>8.36</v>
      </c>
      <c r="P18" s="18">
        <v>97.43</v>
      </c>
    </row>
    <row r="19" spans="1:16" x14ac:dyDescent="0.3">
      <c r="A19" s="18">
        <v>84</v>
      </c>
      <c r="B19" s="18">
        <v>8</v>
      </c>
      <c r="C19" s="18">
        <v>47.57</v>
      </c>
      <c r="D19" s="18">
        <v>2.27</v>
      </c>
      <c r="E19" s="18">
        <v>0.19</v>
      </c>
      <c r="F19" s="18">
        <v>0.02</v>
      </c>
      <c r="G19" s="18">
        <v>11.49</v>
      </c>
      <c r="H19" s="18" t="s">
        <v>18</v>
      </c>
      <c r="I19" s="19">
        <v>0.41799999999999998</v>
      </c>
      <c r="J19" s="18">
        <v>24.18</v>
      </c>
      <c r="K19" s="19">
        <v>3.9E-2</v>
      </c>
      <c r="L19" s="20">
        <v>2429</v>
      </c>
      <c r="M19" s="18">
        <v>0.06</v>
      </c>
      <c r="N19" s="18">
        <v>0.89200000000000002</v>
      </c>
      <c r="O19" s="18">
        <v>7.91</v>
      </c>
      <c r="P19" s="18">
        <v>97.47</v>
      </c>
    </row>
    <row r="20" spans="1:16" x14ac:dyDescent="0.3">
      <c r="A20" s="18">
        <v>84</v>
      </c>
      <c r="B20" s="18">
        <v>9</v>
      </c>
      <c r="C20" s="18">
        <v>46.35</v>
      </c>
      <c r="D20" s="18">
        <v>2.16</v>
      </c>
      <c r="E20" s="18">
        <v>0.15</v>
      </c>
      <c r="F20" s="18">
        <v>0.01</v>
      </c>
      <c r="G20" s="18">
        <v>14.95</v>
      </c>
      <c r="H20" s="18" t="s">
        <v>18</v>
      </c>
      <c r="I20" s="19">
        <v>0.44500000000000001</v>
      </c>
      <c r="J20" s="18">
        <v>21.84</v>
      </c>
      <c r="K20" s="19">
        <v>3.3000000000000002E-2</v>
      </c>
      <c r="L20" s="20">
        <v>2347</v>
      </c>
      <c r="M20" s="18">
        <v>0.03</v>
      </c>
      <c r="N20" s="18">
        <v>0.70899999999999996</v>
      </c>
      <c r="O20" s="18">
        <v>8.81</v>
      </c>
      <c r="P20" s="18">
        <v>97.83</v>
      </c>
    </row>
    <row r="21" spans="1:16" x14ac:dyDescent="0.3">
      <c r="A21" s="18">
        <v>84</v>
      </c>
      <c r="B21" s="18">
        <v>10</v>
      </c>
      <c r="C21" s="18">
        <v>43.97</v>
      </c>
      <c r="D21" s="18">
        <v>1.51</v>
      </c>
      <c r="E21" s="18">
        <v>0.12</v>
      </c>
      <c r="F21" s="18">
        <v>0.01</v>
      </c>
      <c r="G21" s="18">
        <v>23.23</v>
      </c>
      <c r="H21" s="18" t="s">
        <v>18</v>
      </c>
      <c r="I21" s="19">
        <v>0.216</v>
      </c>
      <c r="J21" s="18">
        <v>17.559999999999999</v>
      </c>
      <c r="K21" s="19">
        <v>2.7E-2</v>
      </c>
      <c r="L21" s="20">
        <v>1089</v>
      </c>
      <c r="M21" s="18">
        <v>7.0000000000000007E-2</v>
      </c>
      <c r="N21" s="18">
        <v>0.68100000000000005</v>
      </c>
      <c r="O21" s="18">
        <v>9.99</v>
      </c>
      <c r="P21" s="18">
        <v>98.47</v>
      </c>
    </row>
    <row r="22" spans="1:16" x14ac:dyDescent="0.3">
      <c r="A22" s="18">
        <v>84</v>
      </c>
      <c r="B22" s="18">
        <v>11</v>
      </c>
      <c r="C22" s="18">
        <v>44.73</v>
      </c>
      <c r="D22" s="18">
        <v>1.82</v>
      </c>
      <c r="E22" s="18">
        <v>0.15</v>
      </c>
      <c r="F22" s="18">
        <v>0.01</v>
      </c>
      <c r="G22" s="18">
        <v>22.79</v>
      </c>
      <c r="H22" s="18" t="s">
        <v>18</v>
      </c>
      <c r="I22" s="19">
        <v>0.185</v>
      </c>
      <c r="J22" s="18">
        <v>16.89</v>
      </c>
      <c r="K22" s="19">
        <v>2.7E-2</v>
      </c>
      <c r="L22" s="20">
        <v>1087</v>
      </c>
      <c r="M22" s="18">
        <v>0.02</v>
      </c>
      <c r="N22" s="18">
        <v>0.81899999999999995</v>
      </c>
      <c r="O22" s="18">
        <v>9.9600000000000009</v>
      </c>
      <c r="P22" s="18">
        <v>98.49</v>
      </c>
    </row>
    <row r="23" spans="1:16" x14ac:dyDescent="0.3">
      <c r="A23" s="21">
        <v>84</v>
      </c>
      <c r="B23" s="21">
        <v>12</v>
      </c>
      <c r="C23" s="21">
        <v>44.46</v>
      </c>
      <c r="D23" s="21">
        <v>1.19</v>
      </c>
      <c r="E23" s="21">
        <v>0.28000000000000003</v>
      </c>
      <c r="F23" s="21" t="s">
        <v>18</v>
      </c>
      <c r="G23" s="21">
        <v>29.86</v>
      </c>
      <c r="H23" s="21" t="s">
        <v>18</v>
      </c>
      <c r="I23" s="22">
        <v>0.186</v>
      </c>
      <c r="J23" s="21">
        <v>11.94</v>
      </c>
      <c r="K23" s="22">
        <v>1.6E-2</v>
      </c>
      <c r="L23" s="21">
        <v>0.32900000000000001</v>
      </c>
      <c r="M23" s="21">
        <v>0.01</v>
      </c>
      <c r="N23" s="21">
        <v>0.45600000000000002</v>
      </c>
      <c r="O23" s="21">
        <v>11.02</v>
      </c>
      <c r="P23" s="21">
        <v>99.75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4" workbookViewId="0">
      <selection sqref="A1:M1"/>
    </sheetView>
  </sheetViews>
  <sheetFormatPr baseColWidth="10" defaultColWidth="11.5703125" defaultRowHeight="16.5" x14ac:dyDescent="0.25"/>
  <cols>
    <col min="1" max="16384" width="11.5703125" style="2"/>
  </cols>
  <sheetData>
    <row r="1" spans="1:13" ht="66.599999999999994" customHeight="1" x14ac:dyDescent="0.25">
      <c r="A1" s="41" t="s">
        <v>118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x14ac:dyDescent="0.25">
      <c r="A3" s="3" t="s">
        <v>0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23</v>
      </c>
      <c r="K3" s="3" t="s">
        <v>24</v>
      </c>
      <c r="L3" s="3" t="s">
        <v>25</v>
      </c>
      <c r="M3" s="3" t="s">
        <v>26</v>
      </c>
    </row>
    <row r="4" spans="1:13" ht="18" x14ac:dyDescent="0.25">
      <c r="A4" s="4" t="s">
        <v>103</v>
      </c>
      <c r="B4" s="5">
        <v>46.42</v>
      </c>
      <c r="C4" s="5">
        <v>46.73</v>
      </c>
      <c r="D4" s="5">
        <v>45.54</v>
      </c>
      <c r="E4" s="5">
        <v>46.18</v>
      </c>
      <c r="F4" s="5">
        <v>40.840000000000003</v>
      </c>
      <c r="G4" s="5">
        <v>44.44</v>
      </c>
      <c r="H4" s="5">
        <v>43.85</v>
      </c>
      <c r="I4" s="5">
        <v>40.65</v>
      </c>
      <c r="J4" s="5">
        <v>43.04</v>
      </c>
      <c r="K4" s="5">
        <v>42.63</v>
      </c>
      <c r="L4" s="5">
        <v>44.69</v>
      </c>
      <c r="M4" s="5">
        <v>43.66</v>
      </c>
    </row>
    <row r="5" spans="1:13" ht="18" x14ac:dyDescent="0.25">
      <c r="A5" s="4" t="s">
        <v>104</v>
      </c>
      <c r="B5" s="5">
        <v>2.99</v>
      </c>
      <c r="C5" s="5">
        <v>2.87</v>
      </c>
      <c r="D5" s="5">
        <v>2.74</v>
      </c>
      <c r="E5" s="5">
        <v>2.67</v>
      </c>
      <c r="F5" s="5">
        <v>2.76</v>
      </c>
      <c r="G5" s="5">
        <v>3.07</v>
      </c>
      <c r="H5" s="5">
        <v>3.04</v>
      </c>
      <c r="I5" s="5">
        <v>2.71</v>
      </c>
      <c r="J5" s="5">
        <v>1.4781</v>
      </c>
      <c r="K5" s="5">
        <v>1.4735</v>
      </c>
      <c r="L5" s="5">
        <v>2.68</v>
      </c>
      <c r="M5" s="5">
        <v>2.63</v>
      </c>
    </row>
    <row r="6" spans="1:13" x14ac:dyDescent="0.25">
      <c r="A6" s="4" t="s">
        <v>68</v>
      </c>
      <c r="B6" s="5">
        <v>0.26869999999999999</v>
      </c>
      <c r="C6" s="5">
        <v>0.2772</v>
      </c>
      <c r="D6" s="5">
        <v>0.4138</v>
      </c>
      <c r="E6" s="5">
        <v>0.43969999999999998</v>
      </c>
      <c r="F6" s="5">
        <v>0.1578</v>
      </c>
      <c r="G6" s="5">
        <v>0.1885</v>
      </c>
      <c r="H6" s="5">
        <v>0.23369999999999999</v>
      </c>
      <c r="I6" s="5">
        <v>0.1787</v>
      </c>
      <c r="J6" s="5">
        <v>0.31590000000000001</v>
      </c>
      <c r="K6" s="5">
        <v>0.31259999999999999</v>
      </c>
      <c r="L6" s="5">
        <v>0.56000000000000005</v>
      </c>
      <c r="M6" s="5">
        <v>0.44</v>
      </c>
    </row>
    <row r="7" spans="1:13" ht="18" x14ac:dyDescent="0.25">
      <c r="A7" s="4" t="s">
        <v>105</v>
      </c>
      <c r="B7" s="5">
        <v>4.3700000000000003E-2</v>
      </c>
      <c r="C7" s="5">
        <v>7.5899999999999995E-2</v>
      </c>
      <c r="D7" s="5">
        <v>6.2199999999999998E-2</v>
      </c>
      <c r="E7" s="5">
        <v>2.7400000000000001E-2</v>
      </c>
      <c r="F7" s="5">
        <v>0.13669999999999999</v>
      </c>
      <c r="G7" s="5">
        <v>9.8199999999999996E-2</v>
      </c>
      <c r="H7" s="5">
        <v>0.106</v>
      </c>
      <c r="I7" s="5">
        <v>9.4700000000000006E-2</v>
      </c>
      <c r="J7" s="5">
        <v>2.7300000000000001E-2</v>
      </c>
      <c r="K7" s="5">
        <v>5.0799999999999998E-2</v>
      </c>
      <c r="L7" s="5">
        <v>0.17</v>
      </c>
      <c r="M7" s="5">
        <v>0</v>
      </c>
    </row>
    <row r="8" spans="1:13" x14ac:dyDescent="0.25">
      <c r="A8" s="4" t="s">
        <v>69</v>
      </c>
      <c r="B8" s="5">
        <v>3.8</v>
      </c>
      <c r="C8" s="5">
        <v>4.08</v>
      </c>
      <c r="D8" s="5">
        <v>3.61</v>
      </c>
      <c r="E8" s="5">
        <v>3.68</v>
      </c>
      <c r="F8" s="5">
        <v>3.89</v>
      </c>
      <c r="G8" s="5">
        <v>4.46</v>
      </c>
      <c r="H8" s="5">
        <v>4.3899999999999997</v>
      </c>
      <c r="I8" s="5">
        <v>3.98</v>
      </c>
      <c r="J8" s="5">
        <v>14.96</v>
      </c>
      <c r="K8" s="5">
        <v>16.88</v>
      </c>
      <c r="L8" s="5">
        <v>14.73</v>
      </c>
      <c r="M8" s="5">
        <v>16.2</v>
      </c>
    </row>
    <row r="9" spans="1:13" ht="18" x14ac:dyDescent="0.25">
      <c r="A9" s="4" t="s">
        <v>106</v>
      </c>
      <c r="B9" s="5">
        <v>0.3115</v>
      </c>
      <c r="C9" s="5">
        <v>0.26279999999999998</v>
      </c>
      <c r="D9" s="5">
        <v>0.1232</v>
      </c>
      <c r="E9" s="5">
        <v>0.14799999999999999</v>
      </c>
      <c r="F9" s="5">
        <v>0.1754</v>
      </c>
      <c r="G9" s="5">
        <v>0.1605</v>
      </c>
      <c r="H9" s="5">
        <v>0.23280000000000001</v>
      </c>
      <c r="I9" s="5">
        <v>0.22939999999999999</v>
      </c>
      <c r="J9" s="5">
        <v>0.11169999999999999</v>
      </c>
      <c r="K9" s="5">
        <v>0.12479999999999999</v>
      </c>
      <c r="L9" s="5">
        <v>0.34</v>
      </c>
      <c r="M9" s="5">
        <v>0</v>
      </c>
    </row>
    <row r="10" spans="1:13" x14ac:dyDescent="0.25">
      <c r="A10" s="4" t="s">
        <v>70</v>
      </c>
      <c r="B10" s="5" t="s">
        <v>18</v>
      </c>
      <c r="C10" s="5" t="s">
        <v>18</v>
      </c>
      <c r="D10" s="5" t="s">
        <v>18</v>
      </c>
      <c r="E10" s="5">
        <v>2.3099999999999999E-2</v>
      </c>
      <c r="F10" s="5">
        <v>0.10680000000000001</v>
      </c>
      <c r="G10" s="5">
        <v>2.3900000000000001E-2</v>
      </c>
      <c r="H10" s="5" t="s">
        <v>18</v>
      </c>
      <c r="I10" s="5">
        <v>4.6600000000000003E-2</v>
      </c>
      <c r="J10" s="5">
        <v>0</v>
      </c>
      <c r="K10" s="5">
        <v>1.2500000000000001E-2</v>
      </c>
      <c r="L10" s="5">
        <v>0</v>
      </c>
      <c r="M10" s="5">
        <v>0</v>
      </c>
    </row>
    <row r="11" spans="1:13" ht="18" x14ac:dyDescent="0.25">
      <c r="A11" s="4" t="s">
        <v>107</v>
      </c>
      <c r="B11" s="5">
        <v>20.58</v>
      </c>
      <c r="C11" s="5">
        <v>21.25</v>
      </c>
      <c r="D11" s="5">
        <v>21.65</v>
      </c>
      <c r="E11" s="5">
        <v>21.61</v>
      </c>
      <c r="F11" s="5">
        <v>28.68</v>
      </c>
      <c r="G11" s="5">
        <v>22</v>
      </c>
      <c r="H11" s="5">
        <v>22.33</v>
      </c>
      <c r="I11" s="5">
        <v>26.96</v>
      </c>
      <c r="J11" s="5">
        <v>14.12</v>
      </c>
      <c r="K11" s="5">
        <v>13.59</v>
      </c>
      <c r="L11" s="5">
        <v>15.74</v>
      </c>
      <c r="M11" s="5">
        <v>14.17</v>
      </c>
    </row>
    <row r="12" spans="1:13" x14ac:dyDescent="0.25">
      <c r="A12" s="4" t="s">
        <v>72</v>
      </c>
      <c r="B12" s="5">
        <v>1.55</v>
      </c>
      <c r="C12" s="5">
        <v>1.52</v>
      </c>
      <c r="D12" s="5">
        <v>1.42</v>
      </c>
      <c r="E12" s="5">
        <v>1.39</v>
      </c>
      <c r="F12" s="5">
        <v>1.1600999999999999</v>
      </c>
      <c r="G12" s="5">
        <v>0.93989999999999996</v>
      </c>
      <c r="H12" s="5">
        <v>1.0285</v>
      </c>
      <c r="I12" s="5">
        <v>1.66</v>
      </c>
      <c r="J12" s="5">
        <v>2.78</v>
      </c>
      <c r="K12" s="5">
        <v>2.95</v>
      </c>
      <c r="L12" s="5">
        <v>2.2999999999999998</v>
      </c>
      <c r="M12" s="5">
        <v>2.99</v>
      </c>
    </row>
    <row r="13" spans="1:13" ht="18" x14ac:dyDescent="0.25">
      <c r="A13" s="4" t="s">
        <v>108</v>
      </c>
      <c r="B13" s="5">
        <v>4.6399999999999997E-2</v>
      </c>
      <c r="C13" s="5">
        <v>6.93E-2</v>
      </c>
      <c r="D13" s="5" t="s">
        <v>18</v>
      </c>
      <c r="E13" s="5">
        <v>2.3199999999999998E-2</v>
      </c>
      <c r="F13" s="5">
        <v>4.0899999999999999E-2</v>
      </c>
      <c r="G13" s="5">
        <v>7.85E-2</v>
      </c>
      <c r="H13" s="5">
        <v>1.8599999999999998E-2</v>
      </c>
      <c r="I13" s="5">
        <v>1.35E-2</v>
      </c>
      <c r="J13" s="5" t="s">
        <v>18</v>
      </c>
      <c r="K13" s="5" t="s">
        <v>18</v>
      </c>
      <c r="L13" s="5">
        <v>0</v>
      </c>
      <c r="M13" s="5" t="s">
        <v>18</v>
      </c>
    </row>
    <row r="14" spans="1:13" x14ac:dyDescent="0.25">
      <c r="A14" s="4" t="s">
        <v>71</v>
      </c>
      <c r="B14" s="5" t="s">
        <v>18</v>
      </c>
      <c r="C14" s="5">
        <v>2.35E-2</v>
      </c>
      <c r="D14" s="5">
        <v>3.9699999999999999E-2</v>
      </c>
      <c r="E14" s="5" t="s">
        <v>18</v>
      </c>
      <c r="F14" s="5">
        <v>0.1288</v>
      </c>
      <c r="G14" s="5">
        <v>3.7499999999999999E-2</v>
      </c>
      <c r="H14" s="5">
        <v>2.9899999999999999E-2</v>
      </c>
      <c r="I14" s="5">
        <v>8.2000000000000003E-2</v>
      </c>
      <c r="J14" s="5" t="s">
        <v>18</v>
      </c>
      <c r="K14" s="5">
        <v>2.1000000000000001E-2</v>
      </c>
      <c r="L14" s="5" t="s">
        <v>18</v>
      </c>
      <c r="M14" s="5">
        <v>0</v>
      </c>
    </row>
    <row r="15" spans="1:13" ht="18" x14ac:dyDescent="0.25">
      <c r="A15" s="4" t="s">
        <v>109</v>
      </c>
      <c r="B15" s="5">
        <v>0.61519999999999997</v>
      </c>
      <c r="C15" s="5">
        <v>0.59919999999999995</v>
      </c>
      <c r="D15" s="5">
        <v>0.58430000000000004</v>
      </c>
      <c r="E15" s="5">
        <v>0.6542</v>
      </c>
      <c r="F15" s="5">
        <v>0.2437</v>
      </c>
      <c r="G15" s="5">
        <v>0.40739999999999998</v>
      </c>
      <c r="H15" s="5">
        <v>0.441</v>
      </c>
      <c r="I15" s="5">
        <v>0.45169999999999999</v>
      </c>
      <c r="J15" s="5">
        <v>9.1399999999999995E-2</v>
      </c>
      <c r="K15" s="5">
        <v>5.5899999999999998E-2</v>
      </c>
      <c r="L15" s="5">
        <v>2.25</v>
      </c>
      <c r="M15" s="5">
        <v>2.97</v>
      </c>
    </row>
    <row r="16" spans="1:13" x14ac:dyDescent="0.25">
      <c r="A16" s="6" t="s">
        <v>110</v>
      </c>
      <c r="B16" s="7">
        <v>76.634500000000003</v>
      </c>
      <c r="C16" s="7">
        <v>77.757900000000006</v>
      </c>
      <c r="D16" s="7">
        <v>76.183300000000003</v>
      </c>
      <c r="E16" s="7">
        <v>76.845600000000005</v>
      </c>
      <c r="F16" s="7">
        <v>78.320300000000003</v>
      </c>
      <c r="G16" s="7">
        <v>75.904499999999999</v>
      </c>
      <c r="H16" s="7">
        <v>75.709599999999995</v>
      </c>
      <c r="I16" s="7">
        <v>77.056600000000003</v>
      </c>
      <c r="J16" s="7">
        <v>76.924499999999995</v>
      </c>
      <c r="K16" s="7">
        <v>78.105800000000002</v>
      </c>
      <c r="L16" s="7">
        <f>L4+L5+L8+L11+L12+L15</f>
        <v>82.389999999999986</v>
      </c>
      <c r="M16" s="7">
        <f>M4+M5+M8+M11+M12+M15</f>
        <v>82.61999999999999</v>
      </c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9" t="s">
        <v>91</v>
      </c>
      <c r="B18" s="9" t="s">
        <v>19</v>
      </c>
      <c r="C18" s="9" t="s">
        <v>20</v>
      </c>
      <c r="D18" s="9" t="s">
        <v>27</v>
      </c>
      <c r="E18" s="9" t="s">
        <v>22</v>
      </c>
      <c r="F18" s="9" t="s">
        <v>28</v>
      </c>
      <c r="G18" s="9" t="s">
        <v>29</v>
      </c>
      <c r="H18" s="3" t="s">
        <v>30</v>
      </c>
      <c r="I18" s="3" t="s">
        <v>31</v>
      </c>
      <c r="J18" s="9" t="s">
        <v>23</v>
      </c>
      <c r="K18" s="9" t="s">
        <v>24</v>
      </c>
      <c r="L18" s="3" t="s">
        <v>25</v>
      </c>
      <c r="M18" s="3" t="s">
        <v>26</v>
      </c>
    </row>
    <row r="19" spans="1:13" x14ac:dyDescent="0.25">
      <c r="A19" s="4" t="s">
        <v>90</v>
      </c>
      <c r="B19" s="5">
        <v>3.9371825901501873</v>
      </c>
      <c r="C19" s="5">
        <v>3.9320470870660009</v>
      </c>
      <c r="D19" s="5">
        <v>3.9213077130102629</v>
      </c>
      <c r="E19" s="5">
        <v>3.9214394075450101</v>
      </c>
      <c r="F19" s="5">
        <v>3.8305303536979078</v>
      </c>
      <c r="G19" s="5">
        <v>3.8046927477703556</v>
      </c>
      <c r="H19" s="5">
        <v>3.547513222689346</v>
      </c>
      <c r="I19" s="5">
        <v>3.5793090795501734</v>
      </c>
      <c r="J19" s="5">
        <v>3.649099256226382</v>
      </c>
      <c r="K19" s="5">
        <v>3.6373266864423792</v>
      </c>
      <c r="L19" s="5">
        <v>3.526484200107475</v>
      </c>
      <c r="M19" s="5">
        <v>3.4672723345035439</v>
      </c>
    </row>
    <row r="20" spans="1:13" x14ac:dyDescent="0.25">
      <c r="A20" s="4" t="s">
        <v>92</v>
      </c>
      <c r="B20" s="5">
        <v>0.29888653832353823</v>
      </c>
      <c r="C20" s="5">
        <v>0.30542163467985273</v>
      </c>
      <c r="D20" s="5">
        <v>0.26300594795252763</v>
      </c>
      <c r="E20" s="5">
        <v>0.26721300346503668</v>
      </c>
      <c r="F20" s="5">
        <v>0.31187314526260917</v>
      </c>
      <c r="G20" s="5">
        <v>0.31086964938351785</v>
      </c>
      <c r="H20" s="5">
        <v>0.28255442849122631</v>
      </c>
      <c r="I20" s="5">
        <v>0.28123067543563079</v>
      </c>
      <c r="J20" s="5">
        <v>0.14769710323538027</v>
      </c>
      <c r="K20" s="5">
        <v>0.14863652392586454</v>
      </c>
      <c r="L20" s="5">
        <v>0.24924194325092072</v>
      </c>
      <c r="M20" s="5">
        <v>0.24615843285179365</v>
      </c>
    </row>
    <row r="21" spans="1:13" x14ac:dyDescent="0.25">
      <c r="A21" s="4" t="s">
        <v>98</v>
      </c>
      <c r="B21" s="5">
        <v>2.4418678225548707E-2</v>
      </c>
      <c r="C21" s="5">
        <v>1.6348340644231327E-2</v>
      </c>
      <c r="D21" s="5">
        <v>3.479785743569256E-2</v>
      </c>
      <c r="E21" s="5">
        <v>4.0005721897163664E-2</v>
      </c>
      <c r="F21" s="5">
        <v>1.7408857808115019E-2</v>
      </c>
      <c r="G21" s="5">
        <v>2.1726149866798786E-2</v>
      </c>
      <c r="H21" s="5">
        <v>1.4686535318929876E-2</v>
      </c>
      <c r="I21" s="5">
        <v>1.6859211943123224E-2</v>
      </c>
      <c r="J21" s="5">
        <v>2.8697040151152684E-2</v>
      </c>
      <c r="K21" s="5">
        <v>2.8879566366515813E-2</v>
      </c>
      <c r="L21" s="5">
        <v>4.7347132349376188E-2</v>
      </c>
      <c r="M21" s="5">
        <v>3.7439579742983634E-2</v>
      </c>
    </row>
    <row r="22" spans="1:13" x14ac:dyDescent="0.25">
      <c r="A22" s="4" t="s">
        <v>93</v>
      </c>
      <c r="B22" s="5" t="s">
        <v>18</v>
      </c>
      <c r="C22" s="5">
        <v>5.478193541204354E-3</v>
      </c>
      <c r="D22" s="5">
        <v>6.2294915059336476E-3</v>
      </c>
      <c r="E22" s="5" t="s">
        <v>18</v>
      </c>
      <c r="F22" s="5">
        <v>1.0798233582802786E-2</v>
      </c>
      <c r="G22" s="5">
        <v>1.173308535982379E-2</v>
      </c>
      <c r="H22" s="5">
        <v>1.5148274842126707E-2</v>
      </c>
      <c r="I22" s="5">
        <v>1.0637633005817602E-2</v>
      </c>
      <c r="J22" s="5" t="s">
        <v>18</v>
      </c>
      <c r="K22" s="5" t="s">
        <v>18</v>
      </c>
      <c r="L22" s="5">
        <v>1.7113422845090279E-2</v>
      </c>
      <c r="M22" s="5" t="s">
        <v>18</v>
      </c>
    </row>
    <row r="23" spans="1:13" x14ac:dyDescent="0.25">
      <c r="A23" s="4" t="s">
        <v>97</v>
      </c>
      <c r="B23" s="5">
        <v>0.48047932398231569</v>
      </c>
      <c r="C23" s="5">
        <v>0.58072963159057134</v>
      </c>
      <c r="D23" s="5">
        <v>0.45666230004446895</v>
      </c>
      <c r="E23" s="5">
        <v>0.46585427608963481</v>
      </c>
      <c r="F23" s="5">
        <v>0.57309999390616329</v>
      </c>
      <c r="G23" s="5">
        <v>0.56783897807697947</v>
      </c>
      <c r="H23" s="5">
        <v>0.50373088352974982</v>
      </c>
      <c r="I23" s="5">
        <v>0.52243517703830766</v>
      </c>
      <c r="J23" s="5">
        <v>1.8908439773140864</v>
      </c>
      <c r="K23" s="5">
        <v>1.9028706042137056</v>
      </c>
      <c r="L23" s="5">
        <v>1.7327863648474902</v>
      </c>
      <c r="M23" s="5">
        <v>1.9179175129586816</v>
      </c>
    </row>
    <row r="24" spans="1:13" x14ac:dyDescent="0.25">
      <c r="A24" s="4" t="s">
        <v>94</v>
      </c>
      <c r="B24" s="5">
        <v>5.1225091069755237E-2</v>
      </c>
      <c r="C24" s="5">
        <v>1.8455224912024049E-2</v>
      </c>
      <c r="D24" s="5">
        <v>2.5640786455795379E-2</v>
      </c>
      <c r="E24" s="5">
        <v>2.4366747555803116E-2</v>
      </c>
      <c r="F24" s="5">
        <v>2.6822803179901294E-2</v>
      </c>
      <c r="G24" s="5">
        <v>3.9163115831893497E-2</v>
      </c>
      <c r="H24" s="5">
        <v>2.9540112624795629E-2</v>
      </c>
      <c r="I24" s="5">
        <v>3.9163034390605617E-2</v>
      </c>
      <c r="J24" s="5">
        <v>1.8361614075701242E-2</v>
      </c>
      <c r="K24" s="5">
        <v>1.8478402284782848E-2</v>
      </c>
      <c r="L24" s="5">
        <v>5.2018134475100397E-2</v>
      </c>
      <c r="M24" s="5" t="s">
        <v>18</v>
      </c>
    </row>
    <row r="25" spans="1:13" x14ac:dyDescent="0.25">
      <c r="A25" s="4" t="s">
        <v>96</v>
      </c>
      <c r="B25" s="5" t="s">
        <v>18</v>
      </c>
      <c r="C25" s="5">
        <v>5.2201187338868421E-3</v>
      </c>
      <c r="D25" s="5" t="s">
        <v>18</v>
      </c>
      <c r="E25" s="5" t="s">
        <v>18</v>
      </c>
      <c r="F25" s="5" t="s">
        <v>18</v>
      </c>
      <c r="G25" s="5" t="s">
        <v>18</v>
      </c>
      <c r="H25" s="5">
        <v>7.8577021356428939E-3</v>
      </c>
      <c r="I25" s="5" t="s">
        <v>18</v>
      </c>
      <c r="J25" s="5" t="s">
        <v>18</v>
      </c>
      <c r="K25" s="5" t="s">
        <v>18</v>
      </c>
      <c r="L25" s="5" t="s">
        <v>18</v>
      </c>
      <c r="M25" s="5" t="s">
        <v>18</v>
      </c>
    </row>
    <row r="26" spans="1:13" x14ac:dyDescent="0.25">
      <c r="A26" s="4" t="s">
        <v>102</v>
      </c>
      <c r="B26" s="5">
        <v>1.3135370943947915</v>
      </c>
      <c r="C26" s="5">
        <v>1.2775793964116042</v>
      </c>
      <c r="D26" s="5">
        <v>1.3973481691158509</v>
      </c>
      <c r="E26" s="5">
        <v>1.3809021272438955</v>
      </c>
      <c r="F26" s="5">
        <v>1.4270003844848018</v>
      </c>
      <c r="G26" s="5">
        <v>1.4579924243790698</v>
      </c>
      <c r="H26" s="5">
        <v>1.8747095335717554</v>
      </c>
      <c r="I26" s="5">
        <v>1.7863851156724477</v>
      </c>
      <c r="J26" s="5">
        <v>0.90087526319934941</v>
      </c>
      <c r="K26" s="5">
        <v>0.90660523923311243</v>
      </c>
      <c r="L26" s="5">
        <v>0.93465830054988808</v>
      </c>
      <c r="M26" s="5">
        <v>0.84681906048368594</v>
      </c>
    </row>
    <row r="27" spans="1:13" x14ac:dyDescent="0.25">
      <c r="A27" s="4" t="s">
        <v>100</v>
      </c>
      <c r="B27" s="5">
        <v>0.10572853610932112</v>
      </c>
      <c r="C27" s="5">
        <v>0.10955051043842094</v>
      </c>
      <c r="D27" s="5">
        <v>0.10264867120082251</v>
      </c>
      <c r="E27" s="5">
        <v>9.4926284290154303E-2</v>
      </c>
      <c r="F27" s="5">
        <v>6.5154828874682935E-2</v>
      </c>
      <c r="G27" s="5">
        <v>7.176858603251754E-2</v>
      </c>
      <c r="H27" s="5">
        <v>8.1042684297024076E-2</v>
      </c>
      <c r="I27" s="5">
        <v>0.11755113892001919</v>
      </c>
      <c r="J27" s="5">
        <v>0.18955633828650292</v>
      </c>
      <c r="K27" s="5">
        <v>0.19076200273284613</v>
      </c>
      <c r="L27" s="5">
        <v>0.1459619056479991</v>
      </c>
      <c r="M27" s="5">
        <v>0.1909657629686122</v>
      </c>
    </row>
    <row r="28" spans="1:13" x14ac:dyDescent="0.25">
      <c r="A28" s="4" t="s">
        <v>101</v>
      </c>
      <c r="B28" s="5" t="s">
        <v>18</v>
      </c>
      <c r="C28" s="5" t="s">
        <v>18</v>
      </c>
      <c r="D28" s="5" t="s">
        <v>18</v>
      </c>
      <c r="E28" s="5" t="s">
        <v>18</v>
      </c>
      <c r="F28" s="5">
        <v>5.0903942329857928E-3</v>
      </c>
      <c r="G28" s="5" t="s">
        <v>18</v>
      </c>
      <c r="H28" s="5" t="s">
        <v>18</v>
      </c>
      <c r="I28" s="5" t="s">
        <v>18</v>
      </c>
      <c r="J28" s="5" t="s">
        <v>18</v>
      </c>
      <c r="K28" s="5" t="s">
        <v>18</v>
      </c>
      <c r="L28" s="5" t="s">
        <v>18</v>
      </c>
      <c r="M28" s="5" t="s">
        <v>18</v>
      </c>
    </row>
    <row r="29" spans="1:13" x14ac:dyDescent="0.25">
      <c r="A29" s="4" t="s">
        <v>99</v>
      </c>
      <c r="B29" s="5" t="s">
        <v>18</v>
      </c>
      <c r="C29" s="5" t="s">
        <v>18</v>
      </c>
      <c r="D29" s="5" t="s">
        <v>18</v>
      </c>
      <c r="E29" s="5" t="s">
        <v>18</v>
      </c>
      <c r="F29" s="5" t="s">
        <v>18</v>
      </c>
      <c r="G29" s="5" t="s">
        <v>18</v>
      </c>
      <c r="H29" s="5">
        <v>8.9701416503761896E-3</v>
      </c>
      <c r="I29" s="5">
        <v>5.7889214043893742E-3</v>
      </c>
      <c r="J29" s="5" t="s">
        <v>18</v>
      </c>
      <c r="K29" s="5" t="s">
        <v>18</v>
      </c>
      <c r="L29" s="5" t="s">
        <v>18</v>
      </c>
      <c r="M29" s="5" t="s">
        <v>18</v>
      </c>
    </row>
    <row r="30" spans="1:13" x14ac:dyDescent="0.25">
      <c r="A30" s="6" t="s">
        <v>95</v>
      </c>
      <c r="B30" s="7">
        <v>4.1246286264658587E-2</v>
      </c>
      <c r="C30" s="7">
        <v>2.3944971506728977E-2</v>
      </c>
      <c r="D30" s="7">
        <v>3.4557503668634429E-2</v>
      </c>
      <c r="E30" s="7">
        <v>4.3912708512354591E-2</v>
      </c>
      <c r="F30" s="7">
        <v>2.7758371732124337E-2</v>
      </c>
      <c r="G30" s="7">
        <v>3.0246608655781205E-2</v>
      </c>
      <c r="H30" s="7">
        <v>1.6733312571198439E-2</v>
      </c>
      <c r="I30" s="7">
        <v>3.1439588104469444E-2</v>
      </c>
      <c r="J30" s="7">
        <v>6.1255870282656633E-3</v>
      </c>
      <c r="K30" s="7">
        <v>6.1645485452464276E-3</v>
      </c>
      <c r="L30" s="7">
        <v>0.14034670171925048</v>
      </c>
      <c r="M30" s="7">
        <v>0.18644415687961094</v>
      </c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baseColWidth="10" defaultColWidth="11.5703125" defaultRowHeight="16.5" x14ac:dyDescent="0.3"/>
  <cols>
    <col min="1" max="16384" width="11.5703125" style="1"/>
  </cols>
  <sheetData>
    <row r="1" spans="1:7" ht="43.15" customHeight="1" x14ac:dyDescent="0.3">
      <c r="A1" s="42" t="s">
        <v>126</v>
      </c>
      <c r="B1" s="42"/>
      <c r="C1" s="42"/>
      <c r="D1" s="42"/>
      <c r="E1" s="42"/>
      <c r="F1" s="42"/>
      <c r="G1" s="42"/>
    </row>
    <row r="3" spans="1:7" x14ac:dyDescent="0.3">
      <c r="A3" s="10" t="s">
        <v>0</v>
      </c>
      <c r="B3" s="10" t="s">
        <v>82</v>
      </c>
      <c r="C3" s="10" t="s">
        <v>83</v>
      </c>
      <c r="D3" s="10" t="s">
        <v>84</v>
      </c>
      <c r="E3" s="10" t="s">
        <v>85</v>
      </c>
      <c r="F3" s="10" t="s">
        <v>86</v>
      </c>
      <c r="G3" s="10" t="s">
        <v>87</v>
      </c>
    </row>
    <row r="4" spans="1:7" ht="17.25" x14ac:dyDescent="0.35">
      <c r="A4" s="11" t="s">
        <v>111</v>
      </c>
      <c r="B4" s="12">
        <v>40.72</v>
      </c>
      <c r="C4" s="12">
        <v>41.62</v>
      </c>
      <c r="D4" s="12">
        <v>38.18</v>
      </c>
      <c r="E4" s="12">
        <v>37.450000000000003</v>
      </c>
      <c r="F4" s="12">
        <v>40.39</v>
      </c>
      <c r="G4" s="12">
        <v>41.17</v>
      </c>
    </row>
    <row r="5" spans="1:7" ht="18" x14ac:dyDescent="0.35">
      <c r="A5" s="11" t="s">
        <v>112</v>
      </c>
      <c r="B5" s="12">
        <v>1.97</v>
      </c>
      <c r="C5" s="12">
        <v>2.13</v>
      </c>
      <c r="D5" s="12">
        <v>1.99</v>
      </c>
      <c r="E5" s="12">
        <v>1.93</v>
      </c>
      <c r="F5" s="12">
        <v>2.0299999999999998</v>
      </c>
      <c r="G5" s="12">
        <v>2.2599999999999998</v>
      </c>
    </row>
    <row r="6" spans="1:7" x14ac:dyDescent="0.3">
      <c r="A6" s="11" t="s">
        <v>1</v>
      </c>
      <c r="B6" s="12">
        <v>0.1222</v>
      </c>
      <c r="C6" s="12">
        <v>0.1108</v>
      </c>
      <c r="D6" s="12">
        <v>9.6799999999999997E-2</v>
      </c>
      <c r="E6" s="12">
        <v>7.6100000000000001E-2</v>
      </c>
      <c r="F6" s="12">
        <v>7.46E-2</v>
      </c>
      <c r="G6" s="12">
        <v>9.3200000000000005E-2</v>
      </c>
    </row>
    <row r="7" spans="1:7" ht="18" x14ac:dyDescent="0.35">
      <c r="A7" s="11" t="s">
        <v>113</v>
      </c>
      <c r="B7" s="12">
        <v>2.3400000000000001E-2</v>
      </c>
      <c r="C7" s="12">
        <v>1.34E-2</v>
      </c>
      <c r="D7" s="12">
        <v>3.4000000000000002E-2</v>
      </c>
      <c r="E7" s="12">
        <v>1.0999999999999999E-2</v>
      </c>
      <c r="F7" s="12">
        <v>3.78E-2</v>
      </c>
      <c r="G7" s="12">
        <v>2.47E-2</v>
      </c>
    </row>
    <row r="8" spans="1:7" x14ac:dyDescent="0.3">
      <c r="A8" s="11" t="s">
        <v>88</v>
      </c>
      <c r="B8" s="12">
        <v>23.37</v>
      </c>
      <c r="C8" s="12">
        <v>26.09</v>
      </c>
      <c r="D8" s="12">
        <v>24.36</v>
      </c>
      <c r="E8" s="12">
        <v>24.69</v>
      </c>
      <c r="F8" s="12">
        <v>26.87</v>
      </c>
      <c r="G8" s="12">
        <v>26.6</v>
      </c>
    </row>
    <row r="9" spans="1:7" ht="18" x14ac:dyDescent="0.35">
      <c r="A9" s="11" t="s">
        <v>114</v>
      </c>
      <c r="B9" s="12">
        <v>0.08</v>
      </c>
      <c r="C9" s="12">
        <v>0.12470000000000001</v>
      </c>
      <c r="D9" s="12">
        <v>7.1999999999999998E-3</v>
      </c>
      <c r="E9" s="12">
        <v>4.2999999999999997E-2</v>
      </c>
      <c r="F9" s="12">
        <v>8.5800000000000001E-2</v>
      </c>
      <c r="G9" s="12">
        <v>0.10580000000000001</v>
      </c>
    </row>
    <row r="10" spans="1:7" x14ac:dyDescent="0.3">
      <c r="A10" s="11" t="s">
        <v>2</v>
      </c>
      <c r="B10" s="12">
        <v>5.8500000000000003E-2</v>
      </c>
      <c r="C10" s="12">
        <v>2.98E-2</v>
      </c>
      <c r="D10" s="12">
        <v>5.5399999999999998E-2</v>
      </c>
      <c r="E10" s="12">
        <v>3.15E-2</v>
      </c>
      <c r="F10" s="12">
        <v>0.08</v>
      </c>
      <c r="G10" s="12">
        <v>2.8199999999999999E-2</v>
      </c>
    </row>
    <row r="11" spans="1:7" ht="18" x14ac:dyDescent="0.35">
      <c r="A11" s="11" t="s">
        <v>115</v>
      </c>
      <c r="B11" s="12">
        <v>8.9</v>
      </c>
      <c r="C11" s="12">
        <v>9</v>
      </c>
      <c r="D11" s="12">
        <v>6.57</v>
      </c>
      <c r="E11" s="12">
        <v>6.7</v>
      </c>
      <c r="F11" s="12">
        <v>7.67</v>
      </c>
      <c r="G11" s="12">
        <v>7.64</v>
      </c>
    </row>
    <row r="12" spans="1:7" x14ac:dyDescent="0.3">
      <c r="A12" s="11" t="s">
        <v>3</v>
      </c>
      <c r="B12" s="12">
        <v>3.4</v>
      </c>
      <c r="C12" s="12">
        <v>3.27</v>
      </c>
      <c r="D12" s="12">
        <v>3.13</v>
      </c>
      <c r="E12" s="12">
        <v>2.64</v>
      </c>
      <c r="F12" s="12">
        <v>3.33</v>
      </c>
      <c r="G12" s="12">
        <v>3.58</v>
      </c>
    </row>
    <row r="13" spans="1:7" ht="18" x14ac:dyDescent="0.35">
      <c r="A13" s="11" t="s">
        <v>116</v>
      </c>
      <c r="B13" s="12">
        <v>2.8400000000000002E-2</v>
      </c>
      <c r="C13" s="12">
        <v>2.3699999999999999E-2</v>
      </c>
      <c r="D13" s="12">
        <v>1.43E-2</v>
      </c>
      <c r="E13" s="12" t="s">
        <v>18</v>
      </c>
      <c r="F13" s="12">
        <v>2.4199999999999999E-2</v>
      </c>
      <c r="G13" s="12">
        <v>9.5999999999999992E-3</v>
      </c>
    </row>
    <row r="14" spans="1:7" x14ac:dyDescent="0.3">
      <c r="A14" s="11" t="s">
        <v>4</v>
      </c>
      <c r="B14" s="12">
        <v>1.2800000000000001E-2</v>
      </c>
      <c r="C14" s="12">
        <v>1.21E-2</v>
      </c>
      <c r="D14" s="12">
        <v>1.21E-2</v>
      </c>
      <c r="E14" s="12" t="s">
        <v>18</v>
      </c>
      <c r="F14" s="12">
        <v>3.8800000000000001E-2</v>
      </c>
      <c r="G14" s="12" t="s">
        <v>18</v>
      </c>
    </row>
    <row r="15" spans="1:7" ht="18" x14ac:dyDescent="0.35">
      <c r="A15" s="11" t="s">
        <v>117</v>
      </c>
      <c r="B15" s="12">
        <v>1.1102000000000001</v>
      </c>
      <c r="C15" s="12">
        <v>0.85219999999999996</v>
      </c>
      <c r="D15" s="12">
        <v>0.66080000000000005</v>
      </c>
      <c r="E15" s="12">
        <v>0.78949999999999998</v>
      </c>
      <c r="F15" s="12">
        <v>1.0510999999999999</v>
      </c>
      <c r="G15" s="12">
        <v>1.0208999999999999</v>
      </c>
    </row>
    <row r="16" spans="1:7" x14ac:dyDescent="0.3">
      <c r="A16" s="13" t="s">
        <v>5</v>
      </c>
      <c r="B16" s="13">
        <v>79.795599999999993</v>
      </c>
      <c r="C16" s="13">
        <v>83.276799999999994</v>
      </c>
      <c r="D16" s="13">
        <v>75.110600000000005</v>
      </c>
      <c r="E16" s="13">
        <v>74.361199999999997</v>
      </c>
      <c r="F16" s="13">
        <v>81.682400000000001</v>
      </c>
      <c r="G16" s="13">
        <v>82.532399999999996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0" t="s">
        <v>0</v>
      </c>
      <c r="B18" s="10" t="s">
        <v>82</v>
      </c>
      <c r="C18" s="10" t="s">
        <v>83</v>
      </c>
      <c r="D18" s="10" t="s">
        <v>84</v>
      </c>
      <c r="E18" s="10" t="s">
        <v>85</v>
      </c>
      <c r="F18" s="10" t="s">
        <v>86</v>
      </c>
      <c r="G18" s="10" t="s">
        <v>87</v>
      </c>
    </row>
    <row r="19" spans="1:7" x14ac:dyDescent="0.3">
      <c r="A19" s="11" t="s">
        <v>6</v>
      </c>
      <c r="B19" s="12">
        <v>2.1242348082806224</v>
      </c>
      <c r="C19" s="12">
        <v>2.0807361558324211</v>
      </c>
      <c r="D19" s="12">
        <v>2.1024141531635223</v>
      </c>
      <c r="E19" s="12">
        <v>2.0822399135609215</v>
      </c>
      <c r="F19" s="12">
        <v>2.058758567479865</v>
      </c>
      <c r="G19" s="12">
        <v>2.0739087294565217</v>
      </c>
    </row>
    <row r="20" spans="1:7" x14ac:dyDescent="0.3">
      <c r="A20" s="11" t="s">
        <v>7</v>
      </c>
      <c r="B20" s="12">
        <v>0.12111996167476217</v>
      </c>
      <c r="C20" s="12">
        <v>0.12550160738988916</v>
      </c>
      <c r="D20" s="12">
        <v>0.12914873918455289</v>
      </c>
      <c r="E20" s="12">
        <v>0.12647101408149405</v>
      </c>
      <c r="F20" s="12">
        <v>0.12195015344536775</v>
      </c>
      <c r="G20" s="12">
        <v>0.13417510958298412</v>
      </c>
    </row>
    <row r="21" spans="1:7" x14ac:dyDescent="0.3">
      <c r="A21" s="11" t="s">
        <v>8</v>
      </c>
      <c r="B21" s="12">
        <v>6.8303038397690679E-3</v>
      </c>
      <c r="C21" s="12">
        <v>5.9351098834161632E-3</v>
      </c>
      <c r="D21" s="12">
        <v>5.7112578822766926E-3</v>
      </c>
      <c r="E21" s="12" t="s">
        <v>18</v>
      </c>
      <c r="F21" s="12" t="s">
        <v>18</v>
      </c>
      <c r="G21" s="12">
        <v>5.0303563401972425E-3</v>
      </c>
    </row>
    <row r="22" spans="1:7" x14ac:dyDescent="0.3">
      <c r="A22" s="11" t="s">
        <v>9</v>
      </c>
      <c r="B22" s="12" t="s">
        <v>18</v>
      </c>
      <c r="C22" s="12" t="s">
        <v>18</v>
      </c>
      <c r="D22" s="12" t="s">
        <v>18</v>
      </c>
      <c r="E22" s="12" t="s">
        <v>18</v>
      </c>
      <c r="F22" s="12" t="s">
        <v>18</v>
      </c>
      <c r="G22" s="12" t="s">
        <v>18</v>
      </c>
    </row>
    <row r="23" spans="1:7" x14ac:dyDescent="0.3">
      <c r="A23" s="11" t="s">
        <v>10</v>
      </c>
      <c r="B23" s="12">
        <v>1.81745702883925</v>
      </c>
      <c r="C23" s="12">
        <v>1.9444630923134993</v>
      </c>
      <c r="D23" s="12">
        <v>1.9997251962875318</v>
      </c>
      <c r="E23" s="12">
        <v>2.0464951616315981</v>
      </c>
      <c r="F23" s="12">
        <v>2.0417845820627591</v>
      </c>
      <c r="G23" s="12">
        <v>1.9975658121170208</v>
      </c>
    </row>
    <row r="24" spans="1:7" x14ac:dyDescent="0.3">
      <c r="A24" s="11" t="s">
        <v>11</v>
      </c>
      <c r="B24" s="12">
        <v>8.0914994131026218E-3</v>
      </c>
      <c r="C24" s="12">
        <v>1.2087198648063492E-2</v>
      </c>
      <c r="D24" s="12" t="s">
        <v>18</v>
      </c>
      <c r="E24" s="12" t="s">
        <v>18</v>
      </c>
      <c r="F24" s="12">
        <v>8.4793609442720165E-3</v>
      </c>
      <c r="G24" s="12">
        <v>1.0333292158752673E-2</v>
      </c>
    </row>
    <row r="25" spans="1:7" x14ac:dyDescent="0.3">
      <c r="A25" s="11" t="s">
        <v>12</v>
      </c>
      <c r="B25" s="12" t="s">
        <v>18</v>
      </c>
      <c r="C25" s="12" t="s">
        <v>18</v>
      </c>
      <c r="D25" s="12" t="s">
        <v>18</v>
      </c>
      <c r="E25" s="12" t="s">
        <v>18</v>
      </c>
      <c r="F25" s="12" t="s">
        <v>18</v>
      </c>
      <c r="G25" s="12" t="s">
        <v>18</v>
      </c>
    </row>
    <row r="26" spans="1:7" x14ac:dyDescent="0.3">
      <c r="A26" s="11" t="s">
        <v>13</v>
      </c>
      <c r="B26" s="12">
        <v>0.34938263010602844</v>
      </c>
      <c r="C26" s="12">
        <v>0.3385898997167846</v>
      </c>
      <c r="D26" s="12">
        <v>0.27224773073729641</v>
      </c>
      <c r="E26" s="12">
        <v>0.28033046612952756</v>
      </c>
      <c r="F26" s="12">
        <v>0.29420055097911652</v>
      </c>
      <c r="G26" s="12">
        <v>0.28961342034050613</v>
      </c>
    </row>
    <row r="27" spans="1:7" x14ac:dyDescent="0.3">
      <c r="A27" s="11" t="s">
        <v>14</v>
      </c>
      <c r="B27" s="12">
        <v>0.1426440857334976</v>
      </c>
      <c r="C27" s="12">
        <v>0.13147488256260106</v>
      </c>
      <c r="D27" s="12">
        <v>0.13861390100505233</v>
      </c>
      <c r="E27" s="12">
        <v>0.11804917950879808</v>
      </c>
      <c r="F27" s="12">
        <v>0.13650730757558346</v>
      </c>
      <c r="G27" s="12">
        <v>0.14503469310396219</v>
      </c>
    </row>
    <row r="28" spans="1:7" x14ac:dyDescent="0.3">
      <c r="A28" s="11" t="s">
        <v>15</v>
      </c>
      <c r="B28" s="12" t="s">
        <v>18</v>
      </c>
      <c r="C28" s="12" t="s">
        <v>18</v>
      </c>
      <c r="D28" s="12" t="s">
        <v>18</v>
      </c>
      <c r="E28" s="12" t="s">
        <v>18</v>
      </c>
      <c r="F28" s="12" t="s">
        <v>18</v>
      </c>
      <c r="G28" s="12" t="s">
        <v>18</v>
      </c>
    </row>
    <row r="29" spans="1:7" x14ac:dyDescent="0.3">
      <c r="A29" s="11" t="s">
        <v>16</v>
      </c>
      <c r="B29" s="12" t="s">
        <v>18</v>
      </c>
      <c r="C29" s="12" t="s">
        <v>18</v>
      </c>
      <c r="D29" s="12" t="s">
        <v>18</v>
      </c>
      <c r="E29" s="12" t="s">
        <v>18</v>
      </c>
      <c r="F29" s="12" t="s">
        <v>18</v>
      </c>
      <c r="G29" s="12" t="s">
        <v>18</v>
      </c>
    </row>
    <row r="30" spans="1:7" ht="17.25" thickBot="1" x14ac:dyDescent="0.35">
      <c r="A30" s="15" t="s">
        <v>17</v>
      </c>
      <c r="B30" s="16">
        <v>4.5780874010560114E-2</v>
      </c>
      <c r="C30" s="16">
        <v>3.3677866623303181E-2</v>
      </c>
      <c r="D30" s="16">
        <v>2.8763417604514764E-2</v>
      </c>
      <c r="E30" s="16">
        <v>3.4699177798426975E-2</v>
      </c>
      <c r="F30" s="16">
        <v>4.2351003694647012E-2</v>
      </c>
      <c r="G30" s="16">
        <v>4.0651828184774898E-2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1"/>
    </sheetView>
  </sheetViews>
  <sheetFormatPr baseColWidth="10" defaultColWidth="11.5703125" defaultRowHeight="16.5" x14ac:dyDescent="0.3"/>
  <cols>
    <col min="1" max="16384" width="11.5703125" style="1"/>
  </cols>
  <sheetData>
    <row r="1" spans="1:9" ht="28.9" customHeight="1" x14ac:dyDescent="0.3">
      <c r="A1" s="42" t="s">
        <v>127</v>
      </c>
      <c r="B1" s="42"/>
      <c r="C1" s="42"/>
      <c r="D1" s="42"/>
      <c r="E1" s="42"/>
      <c r="F1" s="42"/>
      <c r="G1" s="42"/>
      <c r="H1" s="42"/>
      <c r="I1" s="42"/>
    </row>
    <row r="3" spans="1:9" x14ac:dyDescent="0.3">
      <c r="A3" s="24" t="s">
        <v>66</v>
      </c>
      <c r="B3" s="24" t="s">
        <v>67</v>
      </c>
      <c r="C3" s="24" t="s">
        <v>75</v>
      </c>
      <c r="D3" s="24" t="s">
        <v>76</v>
      </c>
      <c r="E3" s="24" t="s">
        <v>77</v>
      </c>
      <c r="F3" s="24" t="s">
        <v>78</v>
      </c>
      <c r="G3" s="24" t="s">
        <v>79</v>
      </c>
      <c r="H3" s="24" t="s">
        <v>80</v>
      </c>
      <c r="I3" s="24" t="s">
        <v>81</v>
      </c>
    </row>
    <row r="4" spans="1:9" x14ac:dyDescent="0.3">
      <c r="A4" s="25">
        <v>83</v>
      </c>
      <c r="B4" s="25">
        <v>1</v>
      </c>
      <c r="C4" s="26">
        <v>24.295140971805637</v>
      </c>
      <c r="D4" s="26">
        <v>0.59988002399520091</v>
      </c>
      <c r="E4" s="26">
        <v>2.9694061187762446</v>
      </c>
      <c r="F4" s="26">
        <v>2.749450109978004</v>
      </c>
      <c r="G4" s="26">
        <v>29.544091181763644</v>
      </c>
      <c r="H4" s="26">
        <v>39.842031593681263</v>
      </c>
      <c r="I4" s="26" t="s">
        <v>18</v>
      </c>
    </row>
    <row r="5" spans="1:9" x14ac:dyDescent="0.3">
      <c r="A5" s="25">
        <v>83</v>
      </c>
      <c r="B5" s="25">
        <v>5</v>
      </c>
      <c r="C5" s="26">
        <v>34.56</v>
      </c>
      <c r="D5" s="26">
        <v>7.59</v>
      </c>
      <c r="E5" s="26">
        <v>1.94</v>
      </c>
      <c r="F5" s="26">
        <v>6.19</v>
      </c>
      <c r="G5" s="26" t="s">
        <v>18</v>
      </c>
      <c r="H5" s="26">
        <v>49.72</v>
      </c>
      <c r="I5" s="26" t="s">
        <v>18</v>
      </c>
    </row>
    <row r="6" spans="1:9" x14ac:dyDescent="0.3">
      <c r="A6" s="25">
        <v>83</v>
      </c>
      <c r="B6" s="25">
        <v>7</v>
      </c>
      <c r="C6" s="26">
        <v>27.043521760880445</v>
      </c>
      <c r="D6" s="26">
        <v>5.9729864932466237</v>
      </c>
      <c r="E6" s="26">
        <v>0.31015507753876942</v>
      </c>
      <c r="F6" s="26">
        <v>12.446223111555778</v>
      </c>
      <c r="G6" s="26" t="s">
        <v>18</v>
      </c>
      <c r="H6" s="26">
        <v>53.066533266633321</v>
      </c>
      <c r="I6" s="26">
        <v>1.1605802901450726</v>
      </c>
    </row>
    <row r="7" spans="1:9" x14ac:dyDescent="0.3">
      <c r="A7" s="25">
        <v>83</v>
      </c>
      <c r="B7" s="25">
        <v>10</v>
      </c>
      <c r="C7" s="26">
        <v>50.787757150025087</v>
      </c>
      <c r="D7" s="26">
        <v>0.92323130958354238</v>
      </c>
      <c r="E7" s="26">
        <v>3.2915203211239334</v>
      </c>
      <c r="F7" s="26">
        <v>24.074259909683892</v>
      </c>
      <c r="G7" s="26">
        <v>0.62217762167586554</v>
      </c>
      <c r="H7" s="26">
        <v>18.344204716507779</v>
      </c>
      <c r="I7" s="26">
        <v>1.9568489713998996</v>
      </c>
    </row>
    <row r="8" spans="1:9" x14ac:dyDescent="0.3">
      <c r="A8" s="25">
        <v>83</v>
      </c>
      <c r="B8" s="25">
        <v>16</v>
      </c>
      <c r="C8" s="26">
        <v>35.379999999999995</v>
      </c>
      <c r="D8" s="26" t="s">
        <v>18</v>
      </c>
      <c r="E8" s="26">
        <v>5.089999999999999</v>
      </c>
      <c r="F8" s="26">
        <v>51.929999999999993</v>
      </c>
      <c r="G8" s="26">
        <v>1.4499999999999997</v>
      </c>
      <c r="H8" s="26">
        <v>5.3999999999999995</v>
      </c>
      <c r="I8" s="26">
        <v>0.71999999999999986</v>
      </c>
    </row>
    <row r="9" spans="1:9" x14ac:dyDescent="0.3">
      <c r="A9" s="25">
        <v>83</v>
      </c>
      <c r="B9" s="25">
        <v>22.6</v>
      </c>
      <c r="C9" s="26">
        <v>81.761823817618236</v>
      </c>
      <c r="D9" s="26">
        <v>3.9796020397960206</v>
      </c>
      <c r="E9" s="26">
        <v>2.6197380261973806</v>
      </c>
      <c r="F9" s="26">
        <v>1.6298370162983702</v>
      </c>
      <c r="G9" s="26">
        <v>0.81991800819918015</v>
      </c>
      <c r="H9" s="26">
        <v>1.3898610138986103</v>
      </c>
      <c r="I9" s="26">
        <v>7.7992200779922012</v>
      </c>
    </row>
    <row r="10" spans="1:9" x14ac:dyDescent="0.3">
      <c r="A10" s="25">
        <v>83</v>
      </c>
      <c r="B10" s="25">
        <v>23.7</v>
      </c>
      <c r="C10" s="26">
        <v>81.449275362318843</v>
      </c>
      <c r="D10" s="26">
        <v>5.9370314842578722</v>
      </c>
      <c r="E10" s="26">
        <v>6.6466766616691668</v>
      </c>
      <c r="F10" s="26">
        <v>0.33983008495752132</v>
      </c>
      <c r="G10" s="26">
        <v>0.56971514242878563</v>
      </c>
      <c r="H10" s="26">
        <v>0.48975512243878067</v>
      </c>
      <c r="I10" s="26">
        <v>4.5677161419290364</v>
      </c>
    </row>
    <row r="11" spans="1:9" x14ac:dyDescent="0.3">
      <c r="A11" s="27">
        <v>83</v>
      </c>
      <c r="B11" s="27">
        <v>24.8</v>
      </c>
      <c r="C11" s="28">
        <v>83.28</v>
      </c>
      <c r="D11" s="28">
        <v>0.3</v>
      </c>
      <c r="E11" s="28">
        <v>4.28</v>
      </c>
      <c r="F11" s="28">
        <v>3.04</v>
      </c>
      <c r="G11" s="28">
        <v>0.91</v>
      </c>
      <c r="H11" s="28">
        <v>2.2000000000000002</v>
      </c>
      <c r="I11" s="28">
        <v>5.99</v>
      </c>
    </row>
    <row r="12" spans="1:9" x14ac:dyDescent="0.3">
      <c r="A12" s="25">
        <v>84</v>
      </c>
      <c r="B12" s="25">
        <v>1</v>
      </c>
      <c r="C12" s="26">
        <v>17.250000000000004</v>
      </c>
      <c r="D12" s="26">
        <v>2.2600000000000002</v>
      </c>
      <c r="E12" s="26" t="s">
        <v>18</v>
      </c>
      <c r="F12" s="26">
        <v>18.180000000000003</v>
      </c>
      <c r="G12" s="26">
        <v>38.550000000000004</v>
      </c>
      <c r="H12" s="26">
        <v>21.650000000000002</v>
      </c>
      <c r="I12" s="26">
        <v>2.1100000000000003</v>
      </c>
    </row>
    <row r="13" spans="1:9" x14ac:dyDescent="0.3">
      <c r="A13" s="25">
        <v>84</v>
      </c>
      <c r="B13" s="25">
        <v>2</v>
      </c>
      <c r="C13" s="26">
        <v>84.350000000000009</v>
      </c>
      <c r="D13" s="26">
        <v>1.5700000000000005</v>
      </c>
      <c r="E13" s="26" t="s">
        <v>18</v>
      </c>
      <c r="F13" s="26">
        <v>1.5700000000000005</v>
      </c>
      <c r="G13" s="26">
        <v>5.2500000000000009</v>
      </c>
      <c r="H13" s="26">
        <v>0.26000000000000006</v>
      </c>
      <c r="I13" s="26">
        <v>7.0000000000000018</v>
      </c>
    </row>
    <row r="14" spans="1:9" x14ac:dyDescent="0.3">
      <c r="A14" s="25">
        <v>84</v>
      </c>
      <c r="B14" s="25">
        <v>3</v>
      </c>
      <c r="C14" s="26">
        <v>75.180072028811537</v>
      </c>
      <c r="D14" s="26">
        <v>12.354941976790718</v>
      </c>
      <c r="E14" s="26">
        <v>0.22008803521408568</v>
      </c>
      <c r="F14" s="26" t="s">
        <v>18</v>
      </c>
      <c r="G14" s="26">
        <v>1.4805922368947582</v>
      </c>
      <c r="H14" s="26">
        <v>0.10004001600640258</v>
      </c>
      <c r="I14" s="26">
        <v>10.664265706282515</v>
      </c>
    </row>
    <row r="15" spans="1:9" x14ac:dyDescent="0.3">
      <c r="A15" s="25">
        <v>84</v>
      </c>
      <c r="B15" s="25">
        <v>4</v>
      </c>
      <c r="C15" s="26">
        <v>65.036992601479696</v>
      </c>
      <c r="D15" s="26">
        <v>19.246150769846032</v>
      </c>
      <c r="E15" s="26">
        <v>3.149370125974805</v>
      </c>
      <c r="F15" s="26" t="s">
        <v>18</v>
      </c>
      <c r="G15" s="26">
        <v>0.91981603679264157</v>
      </c>
      <c r="H15" s="26">
        <v>0.29994001199760045</v>
      </c>
      <c r="I15" s="26">
        <v>11.347730453909218</v>
      </c>
    </row>
    <row r="16" spans="1:9" x14ac:dyDescent="0.3">
      <c r="A16" s="25">
        <v>84</v>
      </c>
      <c r="B16" s="25">
        <v>5</v>
      </c>
      <c r="C16" s="26">
        <v>72.135572885422917</v>
      </c>
      <c r="D16" s="26">
        <v>12.187562487502499</v>
      </c>
      <c r="E16" s="26">
        <v>0.72985402919416109</v>
      </c>
      <c r="F16" s="26" t="s">
        <v>18</v>
      </c>
      <c r="G16" s="26">
        <v>2.4295140971805638</v>
      </c>
      <c r="H16" s="26">
        <v>9.9980003999200151E-2</v>
      </c>
      <c r="I16" s="26">
        <v>12.417516496700658</v>
      </c>
    </row>
    <row r="17" spans="1:9" x14ac:dyDescent="0.3">
      <c r="A17" s="25">
        <v>84</v>
      </c>
      <c r="B17" s="25">
        <v>6</v>
      </c>
      <c r="C17" s="26">
        <v>86.83</v>
      </c>
      <c r="D17" s="26">
        <v>6.53</v>
      </c>
      <c r="E17" s="26" t="s">
        <v>18</v>
      </c>
      <c r="F17" s="26" t="s">
        <v>18</v>
      </c>
      <c r="G17" s="26">
        <v>0.97</v>
      </c>
      <c r="H17" s="26">
        <v>0</v>
      </c>
      <c r="I17" s="26">
        <v>5.67</v>
      </c>
    </row>
    <row r="18" spans="1:9" x14ac:dyDescent="0.3">
      <c r="A18" s="25">
        <v>84</v>
      </c>
      <c r="B18" s="25">
        <v>7</v>
      </c>
      <c r="C18" s="26">
        <v>86.5</v>
      </c>
      <c r="D18" s="26">
        <v>7.04</v>
      </c>
      <c r="E18" s="26" t="s">
        <v>18</v>
      </c>
      <c r="F18" s="26" t="s">
        <v>18</v>
      </c>
      <c r="G18" s="26">
        <v>0.72</v>
      </c>
      <c r="H18" s="26">
        <v>0.14000000000000001</v>
      </c>
      <c r="I18" s="26">
        <v>5.6</v>
      </c>
    </row>
    <row r="19" spans="1:9" x14ac:dyDescent="0.3">
      <c r="A19" s="25">
        <v>84</v>
      </c>
      <c r="B19" s="25">
        <v>8</v>
      </c>
      <c r="C19" s="26">
        <v>84.061593840615942</v>
      </c>
      <c r="D19" s="26">
        <v>8.7091290870912932</v>
      </c>
      <c r="E19" s="26" t="s">
        <v>18</v>
      </c>
      <c r="F19" s="26" t="s">
        <v>18</v>
      </c>
      <c r="G19" s="26">
        <v>0.4999500049995001</v>
      </c>
      <c r="H19" s="26" t="s">
        <v>18</v>
      </c>
      <c r="I19" s="26">
        <v>6.6793320667933207</v>
      </c>
    </row>
    <row r="20" spans="1:9" x14ac:dyDescent="0.3">
      <c r="A20" s="25">
        <v>84</v>
      </c>
      <c r="B20" s="25">
        <v>9</v>
      </c>
      <c r="C20" s="26">
        <v>79.152931775047449</v>
      </c>
      <c r="D20" s="26">
        <v>12.346418939166917</v>
      </c>
      <c r="E20" s="26" t="s">
        <v>18</v>
      </c>
      <c r="F20" s="26" t="s">
        <v>18</v>
      </c>
      <c r="G20" s="26">
        <v>1.0888023174508044</v>
      </c>
      <c r="H20" s="26">
        <v>9.9890120867046267E-2</v>
      </c>
      <c r="I20" s="26">
        <v>7.311956847467787</v>
      </c>
    </row>
    <row r="21" spans="1:9" x14ac:dyDescent="0.3">
      <c r="A21" s="25">
        <v>84</v>
      </c>
      <c r="B21" s="25">
        <v>10</v>
      </c>
      <c r="C21" s="26">
        <v>79.412058794120597</v>
      </c>
      <c r="D21" s="26">
        <v>10.578942105789421</v>
      </c>
      <c r="E21" s="26" t="s">
        <v>18</v>
      </c>
      <c r="F21" s="26" t="s">
        <v>18</v>
      </c>
      <c r="G21" s="26">
        <v>0.6699330066993302</v>
      </c>
      <c r="H21" s="26">
        <v>3.5996400359964009</v>
      </c>
      <c r="I21" s="26">
        <v>5.7394260573942617</v>
      </c>
    </row>
    <row r="22" spans="1:9" x14ac:dyDescent="0.3">
      <c r="A22" s="25">
        <v>84</v>
      </c>
      <c r="B22" s="25">
        <v>11</v>
      </c>
      <c r="C22" s="26">
        <v>87.391260873912628</v>
      </c>
      <c r="D22" s="26">
        <v>11.018898110188982</v>
      </c>
      <c r="E22" s="26" t="s">
        <v>18</v>
      </c>
      <c r="F22" s="26" t="s">
        <v>18</v>
      </c>
      <c r="G22" s="26" t="s">
        <v>18</v>
      </c>
      <c r="H22" s="26">
        <v>9.9990000999900019E-2</v>
      </c>
      <c r="I22" s="26">
        <v>1.4898510148985102</v>
      </c>
    </row>
    <row r="23" spans="1:9" x14ac:dyDescent="0.3">
      <c r="A23" s="27">
        <v>84</v>
      </c>
      <c r="B23" s="27">
        <v>12</v>
      </c>
      <c r="C23" s="28">
        <v>74.040000000000006</v>
      </c>
      <c r="D23" s="28">
        <v>24.55</v>
      </c>
      <c r="E23" s="28" t="s">
        <v>18</v>
      </c>
      <c r="F23" s="28" t="s">
        <v>18</v>
      </c>
      <c r="G23" s="28" t="s">
        <v>18</v>
      </c>
      <c r="H23" s="28" t="s">
        <v>18</v>
      </c>
      <c r="I23" s="28">
        <v>1.41</v>
      </c>
    </row>
    <row r="24" spans="1:9" x14ac:dyDescent="0.3">
      <c r="A24" s="14"/>
      <c r="B24" s="14"/>
      <c r="C24" s="14"/>
      <c r="D24" s="14"/>
      <c r="E24" s="14"/>
      <c r="F24" s="14"/>
      <c r="G24" s="14"/>
      <c r="H24" s="14"/>
      <c r="I24" s="14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9"/>
  <sheetViews>
    <sheetView tabSelected="1" zoomScale="70" zoomScaleNormal="70" workbookViewId="0">
      <selection activeCell="C20" sqref="C20"/>
    </sheetView>
  </sheetViews>
  <sheetFormatPr baseColWidth="10" defaultColWidth="11.5703125" defaultRowHeight="16.5" x14ac:dyDescent="0.3"/>
  <cols>
    <col min="1" max="2" width="11.5703125" style="1"/>
    <col min="3" max="3" width="74.5703125" style="1" customWidth="1"/>
    <col min="4" max="4" width="35.7109375" style="1" customWidth="1"/>
    <col min="5" max="5" width="19" style="1" customWidth="1"/>
    <col min="6" max="6" width="22.85546875" style="1" customWidth="1"/>
    <col min="7" max="7" width="14.85546875" style="1" customWidth="1"/>
    <col min="8" max="16384" width="11.5703125" style="1"/>
  </cols>
  <sheetData>
    <row r="1" spans="3:7" x14ac:dyDescent="0.3">
      <c r="C1" s="43" t="s">
        <v>128</v>
      </c>
      <c r="D1" s="43"/>
      <c r="E1" s="43"/>
      <c r="F1" s="43"/>
      <c r="G1" s="43"/>
    </row>
    <row r="2" spans="3:7" x14ac:dyDescent="0.3">
      <c r="D2" s="29"/>
      <c r="E2" s="30"/>
      <c r="F2" s="30"/>
      <c r="G2" s="31"/>
    </row>
    <row r="3" spans="3:7" ht="33.75" thickBot="1" x14ac:dyDescent="0.35">
      <c r="C3" s="32" t="s">
        <v>32</v>
      </c>
      <c r="D3" s="33" t="s">
        <v>33</v>
      </c>
      <c r="E3" s="33" t="s">
        <v>34</v>
      </c>
      <c r="F3" s="33" t="s">
        <v>89</v>
      </c>
      <c r="G3" s="34" t="s">
        <v>35</v>
      </c>
    </row>
    <row r="4" spans="3:7" ht="33" x14ac:dyDescent="0.3">
      <c r="C4" s="4" t="s">
        <v>129</v>
      </c>
      <c r="D4" s="35" t="s">
        <v>36</v>
      </c>
      <c r="E4" s="35" t="s">
        <v>37</v>
      </c>
      <c r="F4" s="35" t="s">
        <v>38</v>
      </c>
      <c r="G4" s="36" t="s">
        <v>145</v>
      </c>
    </row>
    <row r="5" spans="3:7" ht="33" x14ac:dyDescent="0.3">
      <c r="C5" s="4" t="s">
        <v>130</v>
      </c>
      <c r="D5" s="35" t="s">
        <v>39</v>
      </c>
      <c r="E5" s="35" t="s">
        <v>40</v>
      </c>
      <c r="F5" s="35" t="s">
        <v>41</v>
      </c>
      <c r="G5" s="36" t="s">
        <v>146</v>
      </c>
    </row>
    <row r="6" spans="3:7" ht="33" x14ac:dyDescent="0.3">
      <c r="C6" s="4" t="s">
        <v>131</v>
      </c>
      <c r="D6" s="37" t="s">
        <v>42</v>
      </c>
      <c r="E6" s="35" t="s">
        <v>43</v>
      </c>
      <c r="F6" s="35" t="s">
        <v>44</v>
      </c>
      <c r="G6" s="36" t="s">
        <v>147</v>
      </c>
    </row>
    <row r="7" spans="3:7" ht="33" x14ac:dyDescent="0.3">
      <c r="C7" s="4" t="s">
        <v>132</v>
      </c>
      <c r="D7" s="35" t="s">
        <v>39</v>
      </c>
      <c r="E7" s="35" t="s">
        <v>40</v>
      </c>
      <c r="F7" s="35" t="s">
        <v>45</v>
      </c>
      <c r="G7" s="36" t="s">
        <v>146</v>
      </c>
    </row>
    <row r="8" spans="3:7" ht="49.5" x14ac:dyDescent="0.3">
      <c r="C8" s="4" t="s">
        <v>133</v>
      </c>
      <c r="D8" s="35" t="s">
        <v>46</v>
      </c>
      <c r="E8" s="35" t="s">
        <v>47</v>
      </c>
      <c r="F8" s="35" t="s">
        <v>48</v>
      </c>
      <c r="G8" s="36" t="s">
        <v>148</v>
      </c>
    </row>
    <row r="9" spans="3:7" ht="33" x14ac:dyDescent="0.3">
      <c r="C9" s="4" t="s">
        <v>134</v>
      </c>
      <c r="D9" s="35" t="s">
        <v>49</v>
      </c>
      <c r="E9" s="35" t="s">
        <v>40</v>
      </c>
      <c r="F9" s="35" t="s">
        <v>41</v>
      </c>
      <c r="G9" s="36" t="s">
        <v>146</v>
      </c>
    </row>
    <row r="10" spans="3:7" ht="33" x14ac:dyDescent="0.3">
      <c r="C10" s="4" t="s">
        <v>135</v>
      </c>
      <c r="D10" s="35" t="s">
        <v>50</v>
      </c>
      <c r="E10" s="35" t="s">
        <v>51</v>
      </c>
      <c r="F10" s="35" t="s">
        <v>52</v>
      </c>
      <c r="G10" s="36" t="s">
        <v>53</v>
      </c>
    </row>
    <row r="11" spans="3:7" ht="33" x14ac:dyDescent="0.3">
      <c r="C11" s="4" t="s">
        <v>136</v>
      </c>
      <c r="D11" s="35" t="s">
        <v>54</v>
      </c>
      <c r="E11" s="35" t="s">
        <v>51</v>
      </c>
      <c r="F11" s="35" t="s">
        <v>55</v>
      </c>
      <c r="G11" s="36" t="s">
        <v>149</v>
      </c>
    </row>
    <row r="12" spans="3:7" ht="33" x14ac:dyDescent="0.3">
      <c r="C12" s="4" t="s">
        <v>137</v>
      </c>
      <c r="D12" s="35" t="s">
        <v>54</v>
      </c>
      <c r="E12" s="35" t="s">
        <v>51</v>
      </c>
      <c r="F12" s="35" t="s">
        <v>56</v>
      </c>
      <c r="G12" s="36" t="s">
        <v>149</v>
      </c>
    </row>
    <row r="13" spans="3:7" ht="33" x14ac:dyDescent="0.3">
      <c r="C13" s="4" t="s">
        <v>138</v>
      </c>
      <c r="D13" s="37" t="s">
        <v>57</v>
      </c>
      <c r="E13" s="35" t="s">
        <v>58</v>
      </c>
      <c r="F13" s="35" t="s">
        <v>59</v>
      </c>
      <c r="G13" s="36" t="s">
        <v>150</v>
      </c>
    </row>
    <row r="14" spans="3:7" ht="33" x14ac:dyDescent="0.3">
      <c r="C14" s="4" t="s">
        <v>139</v>
      </c>
      <c r="D14" s="35" t="s">
        <v>60</v>
      </c>
      <c r="E14" s="35" t="s">
        <v>40</v>
      </c>
      <c r="F14" s="35" t="s">
        <v>45</v>
      </c>
      <c r="G14" s="36" t="s">
        <v>146</v>
      </c>
    </row>
    <row r="15" spans="3:7" ht="33" x14ac:dyDescent="0.3">
      <c r="C15" s="4" t="s">
        <v>140</v>
      </c>
      <c r="D15" s="35" t="s">
        <v>61</v>
      </c>
      <c r="E15" s="35" t="s">
        <v>51</v>
      </c>
      <c r="F15" s="35" t="s">
        <v>62</v>
      </c>
      <c r="G15" s="36" t="s">
        <v>53</v>
      </c>
    </row>
    <row r="16" spans="3:7" ht="33" x14ac:dyDescent="0.3">
      <c r="C16" s="4" t="s">
        <v>141</v>
      </c>
      <c r="D16" s="35" t="s">
        <v>63</v>
      </c>
      <c r="E16" s="35" t="s">
        <v>58</v>
      </c>
      <c r="F16" s="35" t="s">
        <v>59</v>
      </c>
      <c r="G16" s="36" t="s">
        <v>150</v>
      </c>
    </row>
    <row r="17" spans="3:7" ht="33" x14ac:dyDescent="0.3">
      <c r="C17" s="35" t="s">
        <v>142</v>
      </c>
      <c r="D17" s="35" t="s">
        <v>50</v>
      </c>
      <c r="E17" s="35" t="s">
        <v>51</v>
      </c>
      <c r="F17" s="35" t="s">
        <v>64</v>
      </c>
      <c r="G17" s="36" t="s">
        <v>151</v>
      </c>
    </row>
    <row r="18" spans="3:7" ht="50.25" thickBot="1" x14ac:dyDescent="0.35">
      <c r="C18" s="40" t="s">
        <v>143</v>
      </c>
      <c r="D18" s="38" t="s">
        <v>65</v>
      </c>
      <c r="E18" s="38" t="s">
        <v>47</v>
      </c>
      <c r="F18" s="38" t="s">
        <v>48</v>
      </c>
      <c r="G18" s="39" t="s">
        <v>148</v>
      </c>
    </row>
    <row r="19" spans="3:7" x14ac:dyDescent="0.3">
      <c r="C19" s="4"/>
      <c r="D19" s="35"/>
      <c r="E19" s="35"/>
      <c r="F19" s="35"/>
      <c r="G19" s="36"/>
    </row>
  </sheetData>
  <mergeCells count="1">
    <mergeCell ref="C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S1</vt:lpstr>
      <vt:lpstr>S2</vt:lpstr>
      <vt:lpstr>S3</vt:lpstr>
      <vt:lpstr>S4</vt:lpstr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Esperança Tauler</dc:creator>
  <cp:lastModifiedBy>Esperança Tauler</cp:lastModifiedBy>
  <dcterms:created xsi:type="dcterms:W3CDTF">2023-02-09T10:45:15Z</dcterms:created>
  <dcterms:modified xsi:type="dcterms:W3CDTF">2023-07-27T09:26:49Z</dcterms:modified>
</cp:coreProperties>
</file>