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darine/Desktop/"/>
    </mc:Choice>
  </mc:AlternateContent>
  <xr:revisionPtr revIDLastSave="0" documentId="13_ncr:1_{1C7FD61C-3312-B04B-970C-D9F4C32F165F}" xr6:coauthVersionLast="47" xr6:coauthVersionMax="47" xr10:uidLastSave="{00000000-0000-0000-0000-000000000000}"/>
  <bookViews>
    <workbookView xWindow="0" yWindow="760" windowWidth="34560" windowHeight="20360" xr2:uid="{FCD86FA1-F1D2-D14D-8201-B88B5210B750}"/>
  </bookViews>
  <sheets>
    <sheet name="Supplementary_Table_1" sheetId="1" r:id="rId1"/>
    <sheet name="Supplementary_Table_2" sheetId="4" r:id="rId2"/>
  </sheets>
  <definedNames>
    <definedName name="_xlnm._FilterDatabase" localSheetId="0" hidden="1">Supplementary_Table_1!$B$2:$AA$95</definedName>
  </definedNames>
  <calcPr calcId="191028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15" i="4"/>
  <c r="M35" i="4"/>
  <c r="M17" i="4"/>
  <c r="M34" i="4"/>
  <c r="M33" i="4"/>
  <c r="M16" i="4"/>
  <c r="M15" i="4"/>
</calcChain>
</file>

<file path=xl/sharedStrings.xml><?xml version="1.0" encoding="utf-8"?>
<sst xmlns="http://schemas.openxmlformats.org/spreadsheetml/2006/main" count="1614" uniqueCount="105">
  <si>
    <t>Myriad</t>
  </si>
  <si>
    <t>Sophia</t>
  </si>
  <si>
    <t>AmoyDx</t>
  </si>
  <si>
    <t>Replica</t>
  </si>
  <si>
    <t>#</t>
  </si>
  <si>
    <t>Patient age at sample collection</t>
  </si>
  <si>
    <t>Cancer location</t>
  </si>
  <si>
    <t xml:space="preserve">Estimated tumor content (%) </t>
  </si>
  <si>
    <t>Functional DNA qPCR (ng/µl) </t>
  </si>
  <si>
    <t>gDNA profile (Tape)* </t>
  </si>
  <si>
    <t>BRCA status</t>
  </si>
  <si>
    <t>PGI</t>
  </si>
  <si>
    <t>PGI status</t>
  </si>
  <si>
    <t>HRD status</t>
  </si>
  <si>
    <t>DNA input (ng)</t>
  </si>
  <si>
    <t>Library yield (nM)</t>
  </si>
  <si>
    <t>Residual noise</t>
  </si>
  <si>
    <t>long-range fluctuations</t>
  </si>
  <si>
    <t>QA</t>
  </si>
  <si>
    <t>Ovary</t>
  </si>
  <si>
    <t>-</t>
  </si>
  <si>
    <t>N/A</t>
  </si>
  <si>
    <t>Pass</t>
  </si>
  <si>
    <t>Negative</t>
  </si>
  <si>
    <t>Positive</t>
  </si>
  <si>
    <t>B</t>
  </si>
  <si>
    <t>BRCA1(NM_007300,3): c,5386A&gt;T (p,Met1796Leu) [VUS]</t>
  </si>
  <si>
    <t>Rejected</t>
  </si>
  <si>
    <t>BRCA2: c,5946delT; p,Ser1982ArgfsTer22</t>
  </si>
  <si>
    <t>Fail</t>
  </si>
  <si>
    <t>BRCA2: c,5218_5223delTTAAGT (p,Leu1740_Ser1741del)</t>
  </si>
  <si>
    <t>BRCA1(NM_007294,3): c,3607C&gt;T; p,Arg1203Ter</t>
  </si>
  <si>
    <t>good</t>
  </si>
  <si>
    <t>N/A, Negative</t>
  </si>
  <si>
    <t>Peritoneum</t>
  </si>
  <si>
    <t>bad</t>
  </si>
  <si>
    <t>VUS reported: BRCA2 c,5284T&gt;G (p,Tyr1762Asp) </t>
  </si>
  <si>
    <t>BRCA2: c,5284T&gt;G (p,Tyr1762Asp) [VUS]</t>
  </si>
  <si>
    <t>PASS</t>
  </si>
  <si>
    <t>BRCA2 c,5284T&gt;G (p,Tyr1762Asp) [VUS]</t>
  </si>
  <si>
    <t>VUS reported: BRCA2 c,6988A&gt;G (p,Ile2330Val) </t>
  </si>
  <si>
    <t>Silent</t>
  </si>
  <si>
    <t>BRCA2: c,6988A&gt;G (p,Ile2330Val) [VUS]</t>
  </si>
  <si>
    <t>BRCA2 c,6988A&gt;G (p,Ile2330Val) [VUS] </t>
  </si>
  <si>
    <t>BRCA1: c,2217dupA (p,Val740Serfs*3) </t>
  </si>
  <si>
    <t>BRCA2: c,8373del (p,Lys2791Asnfs*30) </t>
  </si>
  <si>
    <t>FAIL</t>
  </si>
  <si>
    <t>C</t>
  </si>
  <si>
    <t>Ovary/Fallopian tube</t>
  </si>
  <si>
    <t>medium</t>
  </si>
  <si>
    <t>Ovary/Uterus</t>
  </si>
  <si>
    <t>BRCA1: c,2245_2246del (p,Asp749Serfs*12) </t>
  </si>
  <si>
    <t>BRCA1: c,2289del (p,Val764*) </t>
  </si>
  <si>
    <t>BRCA1: c,388del (p,Tyr130Thrfs*33) </t>
  </si>
  <si>
    <t>BRCA2: c,2808_2811del (p,Ala938Profs*21) </t>
  </si>
  <si>
    <t>Fallopian tube</t>
  </si>
  <si>
    <t>BRCA2: c,5200G&gt;T; p,(Glu1734*) </t>
  </si>
  <si>
    <t>BRCA2: c,5200G&gt;T; p,(Glu1734*) 
BRCA2:c,2321C&gt;T; p,(Thr774Ile) [VUS]</t>
  </si>
  <si>
    <t>Cervix</t>
  </si>
  <si>
    <t>Inconclusive</t>
  </si>
  <si>
    <t>BRCA1: c,977delins8; (p,Glu326Alafs*6) </t>
  </si>
  <si>
    <t>BRCA1:c,980_986dup; p,(Asp330MetfsTer2)</t>
  </si>
  <si>
    <t>BRCA2: c,2239G&gt;T (p,Glu747*) </t>
  </si>
  <si>
    <t>Ovary/Peritoneum</t>
  </si>
  <si>
    <t>BRCA1: c,3331_3334del (p,Gln1111Asnfs*5) </t>
  </si>
  <si>
    <t>VUS reported: BRCA1 c,5303G&gt;A (p,Cys1768Tyr) </t>
  </si>
  <si>
    <t>BRCA1: c,5303G&gt;A (p,Cys1768Tyr) [VUS]</t>
  </si>
  <si>
    <t>BRCA1: c,5177_5180del (p,Arg1726Lysfs*3) </t>
  </si>
  <si>
    <t>BRCA2:c,5096A&gt;G [VUS]</t>
  </si>
  <si>
    <t>BRCA1:c,2705_2708delins p,(Glu902Glyfs*3) VAF:9,8%</t>
  </si>
  <si>
    <t>Ovary/Lymph node</t>
  </si>
  <si>
    <t>BRCA1: c,5136G&gt;A (p,Trp1712*)
VUS reported BRCA1: c,4890A&gt;T (p,Glu1630Asp)</t>
  </si>
  <si>
    <t>BRCA1: c,5136G&gt;A (p,Trp1712*)
BRCA1: c,4890A&gt;T (p,Glu1630Asp) [VUS]</t>
  </si>
  <si>
    <t>BRCA1: c,5136G&gt;A (p,Trp1712*)</t>
  </si>
  <si>
    <t>BRCA2: c,4131_4132ins6 (p,Thr1378*)
VUS reported BRCA1: c,594-21_594-1del</t>
  </si>
  <si>
    <t>BRCA2: c,4131_4132ins6 (p,Thr1378*)
BRCA1: c,594-21_594-1del [VUS]</t>
  </si>
  <si>
    <t>BRCA2: c,4131_4132ins6 (p,Thr1378*)</t>
  </si>
  <si>
    <t>VUS reported BRCA1 :c,4672C&gt;G: (p,Leu1558Val)</t>
  </si>
  <si>
    <t>BRCA1 :c,4672C&gt;G: (p,Leu1558Val) [VUS]</t>
  </si>
  <si>
    <t>BRCA1:c,5266dupC (p,Gln1756Profs*74)</t>
  </si>
  <si>
    <t xml:space="preserve">PGI: PASS QC samples </t>
  </si>
  <si>
    <t>PGI: FAILED QC samples</t>
  </si>
  <si>
    <t>HRD status: PASS QC samples</t>
  </si>
  <si>
    <t>(blank)</t>
  </si>
  <si>
    <t>(Multiple Items)</t>
  </si>
  <si>
    <t>Count of PGI status2</t>
  </si>
  <si>
    <t>PGI status2</t>
  </si>
  <si>
    <t>Count of HRD status2</t>
  </si>
  <si>
    <t>HRD status2</t>
  </si>
  <si>
    <t>Grand Total</t>
  </si>
  <si>
    <t>Discrepancies</t>
  </si>
  <si>
    <t xml:space="preserve">PPV: </t>
  </si>
  <si>
    <t>NPV:</t>
  </si>
  <si>
    <t>% tumor HRD positive</t>
  </si>
  <si>
    <t>QA2</t>
  </si>
  <si>
    <t>Count of PGI status3</t>
  </si>
  <si>
    <t>PGI status3</t>
  </si>
  <si>
    <t>Count of HRD status3</t>
  </si>
  <si>
    <t>HRD status3</t>
  </si>
  <si>
    <t>Table 1</t>
  </si>
  <si>
    <t>Count of Cancer location</t>
  </si>
  <si>
    <t> Positive for P/LP variants in BRCA1/2</t>
  </si>
  <si>
    <t> Discovered somatic P variant in BRCA1</t>
  </si>
  <si>
    <t>Myriad MyChoice vs Sophia DDM HRD Solution</t>
  </si>
  <si>
    <t>Myriad MyChoice vs AmoyDx HRD Focus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</si>
</sst>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pivotButton="1"/>
    <xf numFmtId="0" fontId="4" fillId="5" borderId="0" xfId="0" applyFont="1" applyFill="1"/>
    <xf numFmtId="165" fontId="0" fillId="0" borderId="0" xfId="0" applyNumberFormat="1"/>
    <xf numFmtId="1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0" fillId="0" borderId="0" xfId="0" applyAlignment="1">
      <alignment vertical="top"/>
    </xf>
    <xf numFmtId="0" fontId="3" fillId="3" borderId="0" xfId="0" applyFont="1" applyFill="1"/>
    <xf numFmtId="0" fontId="3" fillId="4" borderId="0" xfId="0" applyFont="1" applyFill="1"/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117.766069907404" createdVersion="8" refreshedVersion="8" minRefreshableVersion="3" recordCount="93" xr:uid="{AD974EF7-DDEA-4712-80BB-5A3DC0CCAA10}">
  <cacheSource type="worksheet">
    <worksheetSource ref="B2:AA95" sheet="Supplementary_Table_1"/>
  </cacheSource>
  <cacheFields count="31">
    <cacheField name="Sample ID" numFmtId="0">
      <sharedItems containsMixedTypes="1" containsNumber="1" containsInteger="1" minValue="1505" maxValue="38993"/>
    </cacheField>
    <cacheField name="Replica" numFmtId="0">
      <sharedItems containsBlank="1" count="4">
        <m/>
        <s v="B"/>
        <s v="C"/>
        <s v="X" u="1"/>
      </sharedItems>
    </cacheField>
    <cacheField name="#" numFmtId="0">
      <sharedItems containsSemiMixedTypes="0" containsString="0" containsNumber="1" containsInteger="1" minValue="1" maxValue="103"/>
    </cacheField>
    <cacheField name="Date of Birth" numFmtId="14">
      <sharedItems containsSemiMixedTypes="0" containsNonDate="0" containsDate="1" containsString="0" minDate="1936-11-19T00:00:00" maxDate="1985-01-02T00:00:00"/>
    </cacheField>
    <cacheField name="Date of exam opening" numFmtId="14">
      <sharedItems containsSemiMixedTypes="0" containsNonDate="0" containsDate="1" containsString="0" minDate="2019-09-24T00:00:00" maxDate="2021-05-25T00:00:00"/>
    </cacheField>
    <cacheField name="Patient age at sample collection" numFmtId="164">
      <sharedItems containsSemiMixedTypes="0" containsString="0" containsNumber="1" minValue="36.243835616438353" maxValue="84.421917808219177"/>
    </cacheField>
    <cacheField name="FAPnumber" numFmtId="1">
      <sharedItems containsSemiMixedTypes="0" containsString="0" containsNumber="1" containsInteger="1" minValue="541420573590" maxValue="796728150749"/>
    </cacheField>
    <cacheField name="Cancer location" numFmtId="0">
      <sharedItems count="8">
        <s v="Ovary"/>
        <s v="Peritoneum"/>
        <s v="Ovary/Fallopian tube"/>
        <s v="Ovary/Uterus"/>
        <s v="Fallopian tube"/>
        <s v="Cervix"/>
        <s v="Ovary/Peritoneum"/>
        <s v="Ovary/Lymph node"/>
      </sharedItems>
    </cacheField>
    <cacheField name="FFPE block ID" numFmtId="0">
      <sharedItems containsMixedTypes="1" containsNumber="1" containsInteger="1" minValue="528216" maxValue="100000000000"/>
    </cacheField>
    <cacheField name="FFPE block date" numFmtId="0">
      <sharedItems containsDate="1" containsMixedTypes="1" minDate="1900-01-05T22:40:04" maxDate="2021-04-14T00:00:00"/>
    </cacheField>
    <cacheField name="Estimated tumor content (%) " numFmtId="0">
      <sharedItems containsMixedTypes="1" containsNumber="1" minValue="0.2" maxValue="0.98"/>
    </cacheField>
    <cacheField name="Functional DNA qPCR (ng/µl) " numFmtId="0">
      <sharedItems containsMixedTypes="1" containsNumber="1" minValue="0.15" maxValue="450.02"/>
    </cacheField>
    <cacheField name="gDNA profile (Tape)* " numFmtId="0">
      <sharedItems/>
    </cacheField>
    <cacheField name="BRCA status" numFmtId="0">
      <sharedItems/>
    </cacheField>
    <cacheField name="PGI" numFmtId="0">
      <sharedItems containsMixedTypes="1" containsNumber="1" containsInteger="1" minValue="2" maxValue="82"/>
    </cacheField>
    <cacheField name="PGI status" numFmtId="0">
      <sharedItems count="4">
        <s v="N/A"/>
        <s v="Positive"/>
        <s v="Negative"/>
        <s v="Inconclusive"/>
      </sharedItems>
    </cacheField>
    <cacheField name="HRD status" numFmtId="0">
      <sharedItems count="4">
        <s v="N/A"/>
        <s v="Positive"/>
        <s v="Negative"/>
        <s v="Fail"/>
      </sharedItems>
    </cacheField>
    <cacheField name="DNA input (ng)" numFmtId="0">
      <sharedItems containsMixedTypes="1" containsNumber="1" minValue="3.9" maxValue="150"/>
    </cacheField>
    <cacheField name="Library yield (nM)" numFmtId="0">
      <sharedItems containsMixedTypes="1" containsNumber="1" minValue="97.9" maxValue="1211.5"/>
    </cacheField>
    <cacheField name="QA" numFmtId="0">
      <sharedItems count="4">
        <s v="Pass"/>
        <s v="Rejected"/>
        <s v="Silent"/>
        <s v="N/A"/>
      </sharedItems>
    </cacheField>
    <cacheField name="BRCA status2" numFmtId="0">
      <sharedItems/>
    </cacheField>
    <cacheField name="PGI2" numFmtId="0">
      <sharedItems containsMixedTypes="1" containsNumber="1" minValue="-27.6" maxValue="23.3"/>
    </cacheField>
    <cacheField name="PGI status2" numFmtId="0">
      <sharedItems count="3">
        <s v="Positive"/>
        <s v="Negative"/>
        <s v="N/A"/>
      </sharedItems>
    </cacheField>
    <cacheField name="HRD status2" numFmtId="0">
      <sharedItems count="5">
        <s v="Positive"/>
        <s v="Fail"/>
        <s v="N/A, Negative"/>
        <s v="Negative"/>
        <s v="N/A"/>
      </sharedItems>
    </cacheField>
    <cacheField name="DNA input (ng)2" numFmtId="0">
      <sharedItems containsMixedTypes="1" containsNumber="1" containsInteger="1" minValue="100" maxValue="100"/>
    </cacheField>
    <cacheField name="Library yield (nM)2" numFmtId="0">
      <sharedItems containsMixedTypes="1" containsNumber="1" minValue="62.7" maxValue="4704.2"/>
    </cacheField>
    <cacheField name="QA2" numFmtId="0">
      <sharedItems count="3">
        <s v="N/A"/>
        <s v="PASS"/>
        <s v="FAIL"/>
      </sharedItems>
    </cacheField>
    <cacheField name="BRCA status3" numFmtId="0">
      <sharedItems/>
    </cacheField>
    <cacheField name="PGI3" numFmtId="0">
      <sharedItems containsMixedTypes="1" containsNumber="1" minValue="0.9" maxValue="100"/>
    </cacheField>
    <cacheField name="PGI status3" numFmtId="0">
      <sharedItems count="3">
        <s v="N/A"/>
        <s v="Negative"/>
        <s v="Positive"/>
      </sharedItems>
    </cacheField>
    <cacheField name="HRD status3" numFmtId="0">
      <sharedItems count="4">
        <s v="N/A"/>
        <s v="Negative"/>
        <s v="Positive"/>
        <s v="Fa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33859"/>
    <x v="0"/>
    <n v="1"/>
    <d v="1982-05-26T00:00:00"/>
    <d v="2020-04-27T00:00:00"/>
    <n v="37.947945205479449"/>
    <n v="788800004613"/>
    <x v="0"/>
    <s v="PV20_33859"/>
    <s v="-"/>
    <n v="0.8"/>
    <n v="32.340000000000003"/>
    <s v="-"/>
    <s v="N/A"/>
    <s v="N/A"/>
    <x v="0"/>
    <x v="0"/>
    <n v="100"/>
    <n v="702.3"/>
    <x v="0"/>
    <s v="Negative"/>
    <n v="15.9"/>
    <x v="0"/>
    <x v="0"/>
    <s v="N/A"/>
    <s v="N/A"/>
    <x v="0"/>
    <s v="N/A"/>
    <s v="N/A"/>
    <x v="0"/>
    <x v="0"/>
  </r>
  <r>
    <s v="33859-B"/>
    <x v="1"/>
    <n v="2"/>
    <d v="1982-05-26T00:00:00"/>
    <d v="2020-04-27T00:00:00"/>
    <n v="37.947945205479449"/>
    <n v="788800004613"/>
    <x v="0"/>
    <s v="PV20_33859"/>
    <s v="-"/>
    <n v="0.8"/>
    <n v="32.340000000000003"/>
    <s v="-"/>
    <s v="N/A"/>
    <s v="N/A"/>
    <x v="0"/>
    <x v="0"/>
    <n v="150"/>
    <n v="460.9"/>
    <x v="0"/>
    <s v="Negative"/>
    <n v="14.6"/>
    <x v="0"/>
    <x v="0"/>
    <s v="N/A"/>
    <s v="N/A"/>
    <x v="0"/>
    <s v="N/A"/>
    <s v="N/A"/>
    <x v="0"/>
    <x v="0"/>
  </r>
  <r>
    <n v="9847"/>
    <x v="0"/>
    <n v="3"/>
    <d v="1948-04-24T00:00:00"/>
    <d v="2019-09-24T00:00:00"/>
    <n v="71.465753424657535"/>
    <n v="796728150749"/>
    <x v="0"/>
    <s v="SZ19_9847/6860_D"/>
    <s v="-"/>
    <n v="0.8"/>
    <n v="14.87"/>
    <s v="-"/>
    <s v="N/A"/>
    <s v="N/A"/>
    <x v="0"/>
    <x v="0"/>
    <n v="100"/>
    <n v="523.20000000000005"/>
    <x v="0"/>
    <s v="BRCA1(NM_007300.3): c.5386A&gt;T (p.Met1796Leu) [VUS]"/>
    <n v="8.8000000000000007"/>
    <x v="0"/>
    <x v="0"/>
    <s v="N/A"/>
    <s v="N/A"/>
    <x v="0"/>
    <s v="N/A"/>
    <s v="N/A"/>
    <x v="0"/>
    <x v="0"/>
  </r>
  <r>
    <n v="37376"/>
    <x v="0"/>
    <n v="4"/>
    <d v="1968-11-14T00:00:00"/>
    <d v="2020-12-26T00:00:00"/>
    <n v="52.150684931506852"/>
    <n v="756406179561"/>
    <x v="0"/>
    <s v="SZ20-37376A"/>
    <s v="-"/>
    <n v="0.9"/>
    <n v="78.36"/>
    <s v="-"/>
    <s v="N/A"/>
    <s v="N/A"/>
    <x v="0"/>
    <x v="0"/>
    <n v="100"/>
    <n v="1134.5"/>
    <x v="1"/>
    <s v="BRCA2: c.5946delT; p.Ser1982ArgfsTer22"/>
    <n v="23.3"/>
    <x v="0"/>
    <x v="1"/>
    <s v="N/A"/>
    <s v="N/A"/>
    <x v="0"/>
    <s v="N/A"/>
    <s v="N/A"/>
    <x v="0"/>
    <x v="0"/>
  </r>
  <r>
    <n v="32339"/>
    <x v="0"/>
    <n v="5"/>
    <d v="1952-12-17T00:00:00"/>
    <d v="2020-11-28T00:00:00"/>
    <n v="67.9945205479452"/>
    <n v="756405968401"/>
    <x v="0"/>
    <s v="SZ20-32339A1"/>
    <s v="-"/>
    <n v="0.7"/>
    <n v="83.62"/>
    <s v="-"/>
    <s v="N/A"/>
    <s v="N/A"/>
    <x v="0"/>
    <x v="0"/>
    <n v="100"/>
    <n v="956.2"/>
    <x v="1"/>
    <s v="Negative"/>
    <n v="-11.8"/>
    <x v="1"/>
    <x v="1"/>
    <s v="N/A"/>
    <s v="N/A"/>
    <x v="0"/>
    <s v="N/A"/>
    <s v="N/A"/>
    <x v="0"/>
    <x v="0"/>
  </r>
  <r>
    <n v="1505"/>
    <x v="0"/>
    <n v="9"/>
    <d v="1969-10-14T00:00:00"/>
    <d v="2020-02-13T00:00:00"/>
    <n v="50.367123287671234"/>
    <n v="579407156597"/>
    <x v="0"/>
    <s v="MATB_PV20_1505_B1"/>
    <s v="-"/>
    <n v="0.6"/>
    <n v="9.32"/>
    <s v="-"/>
    <s v="N/A"/>
    <s v="N/A"/>
    <x v="0"/>
    <x v="0"/>
    <n v="100"/>
    <n v="596.4"/>
    <x v="0"/>
    <s v="BRCA2: c.5218_5223delTTAAGT (p.Leu1740_Ser1741del)"/>
    <n v="12.9"/>
    <x v="0"/>
    <x v="0"/>
    <s v="N/A"/>
    <s v="N/A"/>
    <x v="0"/>
    <s v="N/A"/>
    <s v="N/A"/>
    <x v="0"/>
    <x v="0"/>
  </r>
  <r>
    <n v="24999"/>
    <x v="0"/>
    <n v="10"/>
    <d v="1973-04-08T00:00:00"/>
    <d v="2020-05-08T00:00:00"/>
    <n v="47.115068493150687"/>
    <n v="541902586520"/>
    <x v="0"/>
    <s v="24999-5(RJ)"/>
    <s v="-"/>
    <n v="0.8"/>
    <n v="52.35"/>
    <s v="-"/>
    <s v="N/A"/>
    <s v="N/A"/>
    <x v="0"/>
    <x v="0"/>
    <n v="150"/>
    <n v="872.7"/>
    <x v="0"/>
    <s v="BRCA1(NM_007294.3): c.3607C&gt;T; p.Arg1203Ter"/>
    <n v="9.8000000000000007"/>
    <x v="0"/>
    <x v="0"/>
    <s v="N/A"/>
    <s v="N/A"/>
    <x v="0"/>
    <s v="N/A"/>
    <s v="N/A"/>
    <x v="0"/>
    <x v="0"/>
  </r>
  <r>
    <n v="14484"/>
    <x v="0"/>
    <n v="14"/>
    <d v="1973-10-09T00:00:00"/>
    <d v="2020-10-10T00:00:00"/>
    <n v="47.035616438356165"/>
    <n v="757600123060"/>
    <x v="0"/>
    <s v="B20_14484_A4"/>
    <n v="2020"/>
    <n v="0.8"/>
    <n v="34.479999999999997"/>
    <s v="good"/>
    <s v="Negative"/>
    <s v="N/A"/>
    <x v="1"/>
    <x v="1"/>
    <n v="150"/>
    <n v="1004.7"/>
    <x v="0"/>
    <s v="Negative"/>
    <n v="12.3"/>
    <x v="0"/>
    <x v="0"/>
    <s v="N/A"/>
    <s v="N/A"/>
    <x v="0"/>
    <s v="N/A"/>
    <s v="N/A"/>
    <x v="0"/>
    <x v="0"/>
  </r>
  <r>
    <s v="14484-B"/>
    <x v="1"/>
    <n v="15"/>
    <d v="1973-10-09T00:00:00"/>
    <d v="2020-10-10T00:00:00"/>
    <n v="47.035616438356165"/>
    <n v="757600123060"/>
    <x v="0"/>
    <s v="B20_14484_A4"/>
    <n v="2020"/>
    <n v="0.8"/>
    <n v="34.479999999999997"/>
    <s v="good"/>
    <s v="Negative"/>
    <s v="N/A"/>
    <x v="1"/>
    <x v="1"/>
    <n v="150"/>
    <n v="1004.7"/>
    <x v="0"/>
    <s v="Negative"/>
    <n v="12.2"/>
    <x v="0"/>
    <x v="0"/>
    <s v="N/A"/>
    <s v="N/A"/>
    <x v="0"/>
    <s v="N/A"/>
    <s v="N/A"/>
    <x v="0"/>
    <x v="0"/>
  </r>
  <r>
    <n v="8064"/>
    <x v="0"/>
    <n v="16"/>
    <d v="1950-12-01T00:00:00"/>
    <d v="2020-05-04T00:00:00"/>
    <n v="69.471232876712335"/>
    <n v="756404727603"/>
    <x v="0"/>
    <s v="SZ20-8064D4"/>
    <s v="-"/>
    <n v="0.9"/>
    <n v="89.85"/>
    <s v="-"/>
    <s v="N/A"/>
    <s v="N/A"/>
    <x v="0"/>
    <x v="0"/>
    <s v="?"/>
    <n v="998.4"/>
    <x v="0"/>
    <s v="N/A"/>
    <n v="17.3"/>
    <x v="0"/>
    <x v="0"/>
    <s v="N/A"/>
    <s v="N/A"/>
    <x v="0"/>
    <s v="N/A"/>
    <s v="N/A"/>
    <x v="0"/>
    <x v="0"/>
  </r>
  <r>
    <n v="4793"/>
    <x v="0"/>
    <n v="17"/>
    <d v="1957-06-14T00:00:00"/>
    <d v="2020-03-17T00:00:00"/>
    <n v="62.8"/>
    <n v="579407308750"/>
    <x v="0"/>
    <s v="SZ20-4793_A4"/>
    <s v="-"/>
    <n v="0.9"/>
    <n v="47.74"/>
    <s v="-"/>
    <s v="N/A"/>
    <s v="N/A"/>
    <x v="0"/>
    <x v="0"/>
    <s v="?"/>
    <n v="683.8"/>
    <x v="0"/>
    <s v="N/A"/>
    <n v="2"/>
    <x v="0"/>
    <x v="0"/>
    <s v="N/A"/>
    <s v="N/A"/>
    <x v="0"/>
    <s v="N/A"/>
    <s v="N/A"/>
    <x v="0"/>
    <x v="0"/>
  </r>
  <r>
    <n v="31377"/>
    <x v="0"/>
    <n v="18"/>
    <d v="1968-05-23T00:00:00"/>
    <d v="2020-06-25T00:00:00"/>
    <n v="52.126027397260273"/>
    <n v="541902749758"/>
    <x v="0"/>
    <s v="31377_7e31377_8(RJ)"/>
    <s v="-"/>
    <n v="0.2"/>
    <n v="75.84"/>
    <s v="-"/>
    <s v="N/A"/>
    <s v="N/A"/>
    <x v="0"/>
    <x v="0"/>
    <s v="?"/>
    <n v="832.5"/>
    <x v="1"/>
    <s v="N/A"/>
    <n v="-21.3"/>
    <x v="1"/>
    <x v="1"/>
    <s v="N/A"/>
    <s v="N/A"/>
    <x v="0"/>
    <s v="N/A"/>
    <s v="N/A"/>
    <x v="0"/>
    <x v="0"/>
  </r>
  <r>
    <n v="9655"/>
    <x v="0"/>
    <n v="19"/>
    <d v="1943-09-12T00:00:00"/>
    <d v="2020-11-03T00:00:00"/>
    <n v="77.197260273972603"/>
    <n v="541420573590"/>
    <x v="0"/>
    <s v="9655(RJ)"/>
    <s v="-"/>
    <n v="0.8"/>
    <n v="130.58000000000001"/>
    <s v="-"/>
    <s v="N/A"/>
    <s v="N/A"/>
    <x v="0"/>
    <x v="0"/>
    <s v="?"/>
    <n v="912.9"/>
    <x v="0"/>
    <s v="N/A"/>
    <n v="-0.9"/>
    <x v="1"/>
    <x v="2"/>
    <s v="N/A"/>
    <s v="N/A"/>
    <x v="0"/>
    <s v="N/A"/>
    <s v="N/A"/>
    <x v="0"/>
    <x v="0"/>
  </r>
  <r>
    <n v="38993"/>
    <x v="0"/>
    <n v="20"/>
    <d v="1955-08-20T00:00:00"/>
    <d v="2020-06-09T00:00:00"/>
    <n v="64.849315068493155"/>
    <n v="788800008819"/>
    <x v="1"/>
    <s v="PV20_38993"/>
    <s v="-"/>
    <n v="0.6"/>
    <n v="41.7"/>
    <s v="-"/>
    <s v="N/A"/>
    <s v="N/A"/>
    <x v="0"/>
    <x v="0"/>
    <s v="?"/>
    <n v="1211.5"/>
    <x v="0"/>
    <s v="N/A"/>
    <n v="-4.5999999999999996"/>
    <x v="1"/>
    <x v="2"/>
    <s v="N/A"/>
    <s v="N/A"/>
    <x v="0"/>
    <s v="N/A"/>
    <s v="N/A"/>
    <x v="0"/>
    <x v="0"/>
  </r>
  <r>
    <n v="3605"/>
    <x v="0"/>
    <n v="21"/>
    <d v="1982-05-26T00:00:00"/>
    <d v="2020-04-27T00:00:00"/>
    <n v="37.947945205479449"/>
    <n v="788800004613"/>
    <x v="0"/>
    <s v="3605_A6,B1eE7"/>
    <s v="-"/>
    <n v="0.7"/>
    <n v="32.69"/>
    <s v="-"/>
    <s v="N/A"/>
    <s v="N/A"/>
    <x v="0"/>
    <x v="0"/>
    <s v="?"/>
    <n v="725.9"/>
    <x v="1"/>
    <s v="N/A"/>
    <n v="0.3"/>
    <x v="1"/>
    <x v="1"/>
    <s v="N/A"/>
    <s v="N/A"/>
    <x v="0"/>
    <s v="N/A"/>
    <s v="N/A"/>
    <x v="0"/>
    <x v="0"/>
  </r>
  <r>
    <n v="10473"/>
    <x v="0"/>
    <n v="23"/>
    <d v="1960-02-14T00:00:00"/>
    <d v="2020-10-11T00:00:00"/>
    <n v="60.698630136986303"/>
    <n v="756405650016"/>
    <x v="0"/>
    <s v="PV19_10473_A5"/>
    <s v="-"/>
    <n v="0.8"/>
    <n v="38.42"/>
    <s v="-"/>
    <s v="N/A"/>
    <s v="N/A"/>
    <x v="0"/>
    <x v="0"/>
    <s v="?"/>
    <n v="723.4"/>
    <x v="0"/>
    <s v="N/A"/>
    <n v="-11.6"/>
    <x v="1"/>
    <x v="2"/>
    <s v="N/A"/>
    <s v="N/A"/>
    <x v="0"/>
    <s v="N/A"/>
    <s v="N/A"/>
    <x v="0"/>
    <x v="0"/>
  </r>
  <r>
    <n v="24041"/>
    <x v="0"/>
    <n v="24"/>
    <d v="1965-08-21T00:00:00"/>
    <d v="2020-10-01T00:00:00"/>
    <n v="55.150684931506852"/>
    <n v="579408008734"/>
    <x v="0"/>
    <s v="24041_L4"/>
    <s v="-"/>
    <n v="0.3"/>
    <n v="38.53"/>
    <s v="-"/>
    <s v="N/A"/>
    <s v="N/A"/>
    <x v="0"/>
    <x v="0"/>
    <s v="?"/>
    <n v="701.8"/>
    <x v="1"/>
    <s v="N/A"/>
    <n v="-9.6999999999999993"/>
    <x v="1"/>
    <x v="1"/>
    <s v="N/A"/>
    <s v="N/A"/>
    <x v="0"/>
    <s v="N/A"/>
    <s v="N/A"/>
    <x v="0"/>
    <x v="0"/>
  </r>
  <r>
    <s v="RCA"/>
    <x v="0"/>
    <n v="26"/>
    <d v="1985-01-01T00:00:00"/>
    <d v="2021-03-22T00:00:00"/>
    <n v="36.243835616438353"/>
    <n v="600005018595"/>
    <x v="0"/>
    <s v="21-2799A"/>
    <d v="2021-02-01T00:00:00"/>
    <n v="0.6"/>
    <n v="7.92"/>
    <s v="bad"/>
    <s v="Negative"/>
    <n v="19"/>
    <x v="2"/>
    <x v="2"/>
    <n v="150"/>
    <n v="477.5"/>
    <x v="0"/>
    <s v="Negative"/>
    <n v="-3.2"/>
    <x v="1"/>
    <x v="3"/>
    <s v="N/A"/>
    <s v="N/A"/>
    <x v="0"/>
    <s v="N/A"/>
    <s v="N/A"/>
    <x v="0"/>
    <x v="0"/>
  </r>
  <r>
    <s v="MNPS"/>
    <x v="0"/>
    <n v="27"/>
    <d v="1954-04-01T00:00:00"/>
    <d v="2021-03-30T00:00:00"/>
    <n v="67.041095890410958"/>
    <n v="600005036360"/>
    <x v="1"/>
    <s v="A21000598K1"/>
    <d v="2021-01-13T00:00:00"/>
    <n v="0.8"/>
    <n v="203.5"/>
    <s v="good"/>
    <s v="VUS reported: BRCA2 c.5284T&gt;G (p.Tyr1762Asp) "/>
    <n v="21"/>
    <x v="2"/>
    <x v="2"/>
    <n v="150"/>
    <n v="689.2"/>
    <x v="0"/>
    <s v="BRCA2: c.5284T&gt;G (p.Tyr1762Asp) [VUS]"/>
    <n v="-5.2"/>
    <x v="1"/>
    <x v="3"/>
    <n v="100"/>
    <n v="411.7"/>
    <x v="1"/>
    <s v="BRCA2 c.5284T&gt;G (p.Tyr1762Asp) [VUS]"/>
    <n v="20.9"/>
    <x v="1"/>
    <x v="1"/>
  </r>
  <r>
    <s v="SAC"/>
    <x v="0"/>
    <n v="28"/>
    <d v="1985-01-01T00:00:00"/>
    <d v="2021-03-30T00:00:00"/>
    <n v="36.265753424657532"/>
    <n v="600005036346"/>
    <x v="0"/>
    <n v="528216"/>
    <d v="2021-01-19T00:00:00"/>
    <n v="0.5"/>
    <n v="95.08"/>
    <s v="good"/>
    <s v="VUS reported: BRCA2 c.6988A&gt;G (p.Ile2330Val) "/>
    <n v="23"/>
    <x v="2"/>
    <x v="2"/>
    <n v="150"/>
    <n v="615.9"/>
    <x v="2"/>
    <s v="BRCA2: c.6988A&gt;G (p.Ile2330Val) [VUS]"/>
    <n v="-27.6"/>
    <x v="1"/>
    <x v="1"/>
    <n v="100"/>
    <n v="444.7"/>
    <x v="1"/>
    <s v="BRCA2 c.6988A&gt;G (p.Ile2330Val) [VUS] "/>
    <n v="1.6"/>
    <x v="1"/>
    <x v="1"/>
  </r>
  <r>
    <s v="VRO"/>
    <x v="0"/>
    <n v="29"/>
    <d v="1974-07-06T00:00:00"/>
    <d v="2021-04-01T00:00:00"/>
    <n v="46.769863013698632"/>
    <n v="600005040671"/>
    <x v="1"/>
    <s v="18885/201"/>
    <d v="2020-08-04T00:00:00"/>
    <n v="0.75"/>
    <n v="37.76"/>
    <s v="good"/>
    <s v="BRCA1: c.2217dupA (p.Val740Serfs*3) "/>
    <n v="81"/>
    <x v="1"/>
    <x v="1"/>
    <n v="150"/>
    <n v="587.6"/>
    <x v="0"/>
    <s v="BRCA1: c.2217dupA (p.Val740Serfs*3) "/>
    <n v="10.3"/>
    <x v="0"/>
    <x v="0"/>
    <n v="100"/>
    <n v="293.89999999999998"/>
    <x v="1"/>
    <s v="BRCA1: c.2217dupA (p.Val740Serfs*3) "/>
    <n v="100"/>
    <x v="2"/>
    <x v="2"/>
  </r>
  <r>
    <s v="EFS"/>
    <x v="0"/>
    <n v="30"/>
    <d v="1962-08-21T00:00:00"/>
    <d v="2021-04-01T00:00:00"/>
    <n v="58.652054794520545"/>
    <n v="600005042057"/>
    <x v="0"/>
    <s v="B-40692-3/20"/>
    <d v="2020-12-15T00:00:00"/>
    <n v="0.7"/>
    <n v="73.8"/>
    <s v="good"/>
    <s v="BRCA2: c.8373del (p.Lys2791Asnfs*30) "/>
    <n v="82"/>
    <x v="1"/>
    <x v="1"/>
    <n v="150"/>
    <n v="588.29999999999995"/>
    <x v="0"/>
    <s v="BRCA2: c.8373del (p.Lys2791Asnfs*30) "/>
    <n v="13.3"/>
    <x v="0"/>
    <x v="0"/>
    <s v="N/A"/>
    <s v="N/A"/>
    <x v="0"/>
    <s v="N/A"/>
    <s v="N/A"/>
    <x v="0"/>
    <x v="0"/>
  </r>
  <r>
    <s v="LA"/>
    <x v="0"/>
    <n v="31"/>
    <d v="1983-11-02T00:00:00"/>
    <d v="2021-04-01T00:00:00"/>
    <n v="37.438356164383563"/>
    <n v="600005041104"/>
    <x v="0"/>
    <s v="B4947/20AA"/>
    <d v="2020-06-09T00:00:00"/>
    <n v="0.9"/>
    <n v="24.44"/>
    <s v="bad"/>
    <s v="Negative"/>
    <n v="4"/>
    <x v="2"/>
    <x v="2"/>
    <n v="150"/>
    <n v="431.7"/>
    <x v="0"/>
    <s v="Negative"/>
    <n v="-14.9"/>
    <x v="1"/>
    <x v="3"/>
    <n v="100"/>
    <n v="172.7"/>
    <x v="2"/>
    <s v="Negative"/>
    <n v="0.9"/>
    <x v="1"/>
    <x v="3"/>
  </r>
  <r>
    <s v="VCN"/>
    <x v="0"/>
    <n v="32"/>
    <d v="1948-05-06T00:00:00"/>
    <d v="2021-04-01T00:00:00"/>
    <n v="72.953424657534242"/>
    <n v="600005042071"/>
    <x v="0"/>
    <s v="B20-36266G"/>
    <d v="2020-10-07T00:00:00"/>
    <n v="0.9"/>
    <n v="250.06"/>
    <s v="good"/>
    <s v="Negative"/>
    <n v="64"/>
    <x v="1"/>
    <x v="1"/>
    <n v="150"/>
    <n v="461.9"/>
    <x v="0"/>
    <s v="Negative"/>
    <n v="14.6"/>
    <x v="0"/>
    <x v="0"/>
    <n v="100"/>
    <n v="325.89999999999998"/>
    <x v="1"/>
    <s v="Negative"/>
    <n v="95.4"/>
    <x v="2"/>
    <x v="2"/>
  </r>
  <r>
    <s v="VCN-B"/>
    <x v="1"/>
    <n v="33"/>
    <d v="1948-05-06T00:00:00"/>
    <d v="2021-04-01T00:00:00"/>
    <n v="72.953424657534242"/>
    <n v="600005042071"/>
    <x v="0"/>
    <s v="B20-36266G"/>
    <d v="2020-10-07T00:00:00"/>
    <s v="&gt;90%"/>
    <n v="250.06"/>
    <s v="good"/>
    <s v="Negative"/>
    <n v="64"/>
    <x v="1"/>
    <x v="1"/>
    <n v="150"/>
    <n v="547.20000000000005"/>
    <x v="0"/>
    <s v="Negative"/>
    <n v="12.5"/>
    <x v="0"/>
    <x v="0"/>
    <s v="N/A"/>
    <s v="N/A"/>
    <x v="0"/>
    <s v="N/A"/>
    <s v="N/A"/>
    <x v="0"/>
    <x v="0"/>
  </r>
  <r>
    <s v="VCN-C"/>
    <x v="2"/>
    <n v="101"/>
    <d v="1948-05-06T00:00:00"/>
    <d v="2021-04-01T00:00:00"/>
    <n v="72.953424657534242"/>
    <n v="600005042071"/>
    <x v="0"/>
    <s v="B20-36266G"/>
    <d v="2020-10-07T00:00:00"/>
    <s v="&gt;90%"/>
    <n v="250.06"/>
    <s v="good"/>
    <s v="Negative"/>
    <n v="64"/>
    <x v="1"/>
    <x v="1"/>
    <n v="100"/>
    <n v="734"/>
    <x v="0"/>
    <s v="Negative"/>
    <n v="12.7"/>
    <x v="0"/>
    <x v="0"/>
    <s v="N/A"/>
    <s v="N/A"/>
    <x v="0"/>
    <s v="N/A"/>
    <s v="N/A"/>
    <x v="0"/>
    <x v="0"/>
  </r>
  <r>
    <s v="RHBC"/>
    <x v="0"/>
    <n v="34"/>
    <d v="1953-12-17T00:00:00"/>
    <d v="2021-04-07T00:00:00"/>
    <n v="67.350684931506848"/>
    <n v="600005048097"/>
    <x v="0"/>
    <s v="AP11018/202C"/>
    <d v="2020-10-20T00:00:00"/>
    <n v="0.7"/>
    <n v="44.21"/>
    <s v="good"/>
    <s v="Negative"/>
    <n v="36"/>
    <x v="2"/>
    <x v="2"/>
    <n v="150"/>
    <n v="449"/>
    <x v="0"/>
    <s v="Negative"/>
    <n v="-1.5"/>
    <x v="1"/>
    <x v="3"/>
    <n v="100"/>
    <n v="283.39999999999998"/>
    <x v="1"/>
    <s v="Negative"/>
    <n v="35.200000000000003"/>
    <x v="1"/>
    <x v="1"/>
  </r>
  <r>
    <s v="EBS"/>
    <x v="0"/>
    <n v="35"/>
    <d v="1961-01-28T00:00:00"/>
    <d v="2021-04-07T00:00:00"/>
    <n v="60.230136986301368"/>
    <n v="600005048516"/>
    <x v="0"/>
    <s v="A21005252B2"/>
    <d v="2021-03-18T00:00:00"/>
    <n v="0.9"/>
    <n v="83.2"/>
    <s v="good"/>
    <s v="Negative"/>
    <n v="49"/>
    <x v="1"/>
    <x v="1"/>
    <n v="150"/>
    <n v="582.5"/>
    <x v="0"/>
    <s v="Negative"/>
    <n v="2.7"/>
    <x v="0"/>
    <x v="0"/>
    <n v="100"/>
    <n v="400.6"/>
    <x v="1"/>
    <s v="Negative"/>
    <n v="87.6"/>
    <x v="2"/>
    <x v="2"/>
  </r>
  <r>
    <s v="CVR"/>
    <x v="0"/>
    <n v="36"/>
    <d v="1970-04-22T00:00:00"/>
    <d v="2021-04-07T00:00:00"/>
    <n v="50.994520547945207"/>
    <n v="600005048073"/>
    <x v="0"/>
    <s v="A20001853A2"/>
    <d v="2020-02-01T00:00:00"/>
    <n v="0.98"/>
    <n v="232.18"/>
    <s v="good"/>
    <s v="Negative"/>
    <n v="21"/>
    <x v="2"/>
    <x v="2"/>
    <n v="150"/>
    <n v="676.9"/>
    <x v="0"/>
    <s v="Negative"/>
    <n v="-10.6"/>
    <x v="1"/>
    <x v="3"/>
    <n v="100"/>
    <n v="356.4"/>
    <x v="1"/>
    <s v="Negative"/>
    <n v="7.2"/>
    <x v="1"/>
    <x v="1"/>
  </r>
  <r>
    <s v="MIO"/>
    <x v="0"/>
    <n v="37"/>
    <d v="1985-01-01T00:00:00"/>
    <d v="2021-03-29T00:00:00"/>
    <n v="36.263013698630139"/>
    <n v="600005033246"/>
    <x v="1"/>
    <s v="BP2309/20-1e2"/>
    <d v="2020-10-28T00:00:00"/>
    <n v="0.9"/>
    <n v="2.96"/>
    <s v="bad"/>
    <s v="Negative"/>
    <n v="5"/>
    <x v="2"/>
    <x v="2"/>
    <n v="50"/>
    <n v="107.6"/>
    <x v="0"/>
    <s v="Negative"/>
    <n v="-7.1"/>
    <x v="1"/>
    <x v="3"/>
    <s v="N/A"/>
    <s v="N/A"/>
    <x v="0"/>
    <s v="N/A"/>
    <s v="N/A"/>
    <x v="0"/>
    <x v="0"/>
  </r>
  <r>
    <s v="SMXDS"/>
    <x v="0"/>
    <n v="38"/>
    <d v="1969-02-10T00:00:00"/>
    <d v="2021-04-01T00:00:00"/>
    <n v="52.172602739726024"/>
    <n v="600005040695"/>
    <x v="2"/>
    <s v="288977M"/>
    <d v="2020-07-21T00:00:00"/>
    <n v="0.9"/>
    <n v="4.25"/>
    <s v="medium"/>
    <s v="Negative"/>
    <n v="65"/>
    <x v="1"/>
    <x v="1"/>
    <n v="50"/>
    <n v="579.20000000000005"/>
    <x v="1"/>
    <s v="Negative"/>
    <n v="5.9"/>
    <x v="0"/>
    <x v="1"/>
    <s v="N/A"/>
    <s v="N/A"/>
    <x v="0"/>
    <s v="N/A"/>
    <s v="N/A"/>
    <x v="0"/>
    <x v="0"/>
  </r>
  <r>
    <s v="ECB"/>
    <x v="0"/>
    <n v="39"/>
    <d v="1962-07-14T00:00:00"/>
    <d v="2021-04-05T00:00:00"/>
    <n v="58.767123287671232"/>
    <n v="600005044013"/>
    <x v="2"/>
    <s v="B2020-048721A1"/>
    <d v="2020-08-19T00:00:00"/>
    <n v="0.98"/>
    <n v="1.71"/>
    <s v="bad"/>
    <s v="Negative"/>
    <n v="32"/>
    <x v="2"/>
    <x v="2"/>
    <n v="25"/>
    <n v="295.8"/>
    <x v="0"/>
    <s v="Negative"/>
    <n v="-2.4"/>
    <x v="1"/>
    <x v="3"/>
    <s v="N/A"/>
    <s v="N/A"/>
    <x v="0"/>
    <s v="N/A"/>
    <s v="N/A"/>
    <x v="0"/>
    <x v="0"/>
  </r>
  <r>
    <s v="EMSY"/>
    <x v="0"/>
    <n v="40"/>
    <d v="1954-08-06T00:00:00"/>
    <d v="2021-04-07T00:00:00"/>
    <n v="66.715068493150682"/>
    <n v="600005049513"/>
    <x v="0"/>
    <s v="AP21-005008"/>
    <d v="2021-02-24T00:00:00"/>
    <n v="0.5"/>
    <n v="5.16"/>
    <s v="medium"/>
    <s v="Negative"/>
    <n v="40"/>
    <x v="2"/>
    <x v="2"/>
    <n v="50"/>
    <n v="531.4"/>
    <x v="1"/>
    <s v="Negative"/>
    <n v="-11.2"/>
    <x v="1"/>
    <x v="1"/>
    <s v="N/A"/>
    <s v="N/A"/>
    <x v="0"/>
    <s v="N/A"/>
    <s v="N/A"/>
    <x v="0"/>
    <x v="0"/>
  </r>
  <r>
    <s v="SC"/>
    <x v="0"/>
    <n v="41"/>
    <d v="1943-06-20T00:00:00"/>
    <d v="2021-04-06T00:00:00"/>
    <n v="77.849315068493155"/>
    <n v="600005044044"/>
    <x v="3"/>
    <s v="SP2181/211AA"/>
    <d v="2021-02-26T00:00:00"/>
    <n v="0.85"/>
    <n v="34.409999999999997"/>
    <s v="good"/>
    <s v="Negative"/>
    <n v="32"/>
    <x v="2"/>
    <x v="2"/>
    <n v="100"/>
    <n v="724.9"/>
    <x v="0"/>
    <s v="Negative"/>
    <n v="-7.9"/>
    <x v="1"/>
    <x v="3"/>
    <n v="100"/>
    <n v="4704.2"/>
    <x v="1"/>
    <s v="Negative"/>
    <n v="7.1"/>
    <x v="1"/>
    <x v="1"/>
  </r>
  <r>
    <s v="ASL"/>
    <x v="0"/>
    <n v="42"/>
    <d v="1945-12-24T00:00:00"/>
    <d v="2021-04-09T00:00:00"/>
    <n v="75.342465753424662"/>
    <n v="600005053930"/>
    <x v="0"/>
    <s v="20/2007-1A,1F,1G"/>
    <d v="2020-12-14T00:00:00"/>
    <n v="0.8"/>
    <n v="8.4"/>
    <s v="medium"/>
    <s v="Negative"/>
    <n v="33"/>
    <x v="2"/>
    <x v="2"/>
    <n v="100"/>
    <n v="196"/>
    <x v="0"/>
    <s v="Negative"/>
    <n v="-8.1999999999999993"/>
    <x v="1"/>
    <x v="3"/>
    <s v="N/A"/>
    <s v="N/A"/>
    <x v="0"/>
    <s v="N/A"/>
    <s v="N/A"/>
    <x v="0"/>
    <x v="0"/>
  </r>
  <r>
    <s v="EPF"/>
    <x v="0"/>
    <n v="43"/>
    <d v="1962-07-21T00:00:00"/>
    <d v="2021-04-07T00:00:00"/>
    <n v="58.753424657534246"/>
    <n v="600005048530"/>
    <x v="0"/>
    <s v="B19-20307A2"/>
    <d v="2019-03-08T00:00:00"/>
    <n v="0.6"/>
    <n v="1.82"/>
    <s v="bad"/>
    <s v="Negative"/>
    <n v="34"/>
    <x v="2"/>
    <x v="2"/>
    <n v="25"/>
    <n v="97.9"/>
    <x v="1"/>
    <s v="Negative"/>
    <n v="-1.1000000000000001"/>
    <x v="1"/>
    <x v="1"/>
    <s v="N/A"/>
    <s v="N/A"/>
    <x v="0"/>
    <s v="N/A"/>
    <s v="N/A"/>
    <x v="0"/>
    <x v="0"/>
  </r>
  <r>
    <s v="MTSAC"/>
    <x v="0"/>
    <n v="44"/>
    <d v="1940-12-10T00:00:00"/>
    <d v="2021-04-08T00:00:00"/>
    <n v="80.38082191780822"/>
    <n v="600005053091"/>
    <x v="0"/>
    <s v="AP18-0169991A"/>
    <d v="2018-06-11T00:00:00"/>
    <n v="0.3"/>
    <n v="7.04"/>
    <s v="bad"/>
    <s v="BRCA1: c.2245_2246del (p.Asp749Serfs*12) "/>
    <n v="49"/>
    <x v="1"/>
    <x v="1"/>
    <n v="100"/>
    <n v="759.9"/>
    <x v="1"/>
    <s v="BRCA1: c.2245_2246del (p.Asp749Serfs*12) "/>
    <n v="6.3"/>
    <x v="0"/>
    <x v="1"/>
    <s v="N/A"/>
    <s v="N/A"/>
    <x v="0"/>
    <s v="N/A"/>
    <s v="N/A"/>
    <x v="0"/>
    <x v="0"/>
  </r>
  <r>
    <s v="VLSS"/>
    <x v="0"/>
    <n v="45"/>
    <d v="1976-10-12T00:00:00"/>
    <d v="2021-04-07T00:00:00"/>
    <n v="44.515068493150686"/>
    <n v="600005049537"/>
    <x v="0"/>
    <s v="210195P"/>
    <d v="2021-02-23T00:00:00"/>
    <n v="0.8"/>
    <n v="16.66"/>
    <s v="bad"/>
    <s v="BRCA1: c.2289del (p.Val764*) "/>
    <n v="54"/>
    <x v="1"/>
    <x v="1"/>
    <n v="100"/>
    <n v="595.6"/>
    <x v="0"/>
    <s v="BRCA1: c.2289del (p.Val764*) "/>
    <n v="2.9"/>
    <x v="0"/>
    <x v="0"/>
    <n v="100"/>
    <n v="397.9"/>
    <x v="1"/>
    <s v="BRCA1: c.2289del (p.Val764*) "/>
    <n v="40.799999999999997"/>
    <x v="1"/>
    <x v="2"/>
  </r>
  <r>
    <s v="SSRG"/>
    <x v="0"/>
    <n v="46"/>
    <d v="1972-10-08T00:00:00"/>
    <d v="2021-04-07T00:00:00"/>
    <n v="48.528767123287672"/>
    <n v="600005048660"/>
    <x v="0"/>
    <s v="298827/20A3"/>
    <d v="2020-08-29T00:00:00"/>
    <n v="0.4"/>
    <n v="111.52"/>
    <s v="medium"/>
    <s v="BRCA1: c.388del (p.Tyr130Thrfs*33) "/>
    <n v="66"/>
    <x v="1"/>
    <x v="1"/>
    <n v="100"/>
    <n v="673"/>
    <x v="0"/>
    <s v="BRCA1: c.388del (p.Tyr130Thrfs*33) "/>
    <n v="17.100000000000001"/>
    <x v="0"/>
    <x v="0"/>
    <n v="100"/>
    <n v="448.2"/>
    <x v="1"/>
    <s v="BRCA1: c.388del (p.Tyr130Thrfs*33) "/>
    <n v="92.7"/>
    <x v="2"/>
    <x v="2"/>
  </r>
  <r>
    <s v="SSRG-B"/>
    <x v="1"/>
    <n v="103"/>
    <d v="1972-10-08T00:00:00"/>
    <d v="2021-04-07T00:00:00"/>
    <n v="48.528767123287672"/>
    <n v="600005048660"/>
    <x v="0"/>
    <s v="298827/20A3"/>
    <d v="2020-08-29T00:00:00"/>
    <n v="0.4"/>
    <n v="111.52"/>
    <s v="medium"/>
    <s v="BRCA1: c.388del (p.Tyr130Thrfs*33) "/>
    <n v="66"/>
    <x v="1"/>
    <x v="1"/>
    <s v="N/A"/>
    <s v="N/A"/>
    <x v="3"/>
    <s v="N/A"/>
    <s v="N/A"/>
    <x v="2"/>
    <x v="4"/>
    <n v="100"/>
    <n v="194.5"/>
    <x v="2"/>
    <s v="BRCA1: c.388del (p.Tyr130Thrfs*33) "/>
    <n v="95.6"/>
    <x v="2"/>
    <x v="3"/>
  </r>
  <r>
    <s v="MAQ"/>
    <x v="0"/>
    <n v="47"/>
    <d v="1945-03-29T00:00:00"/>
    <d v="2021-04-08T00:00:00"/>
    <n v="76.079452054794515"/>
    <n v="600005053763"/>
    <x v="0"/>
    <n v="938563"/>
    <d v="2019-01-25T00:00:00"/>
    <n v="0.95"/>
    <n v="43.74"/>
    <s v="good"/>
    <s v="Negative"/>
    <n v="28"/>
    <x v="2"/>
    <x v="2"/>
    <n v="100"/>
    <n v="611.5"/>
    <x v="0"/>
    <s v="Negative"/>
    <n v="-0.1"/>
    <x v="1"/>
    <x v="3"/>
    <n v="100"/>
    <n v="151.5"/>
    <x v="2"/>
    <s v="Negative"/>
    <n v="46.1"/>
    <x v="1"/>
    <x v="3"/>
  </r>
  <r>
    <s v="AGCA"/>
    <x v="0"/>
    <n v="48"/>
    <d v="1958-08-30T00:00:00"/>
    <d v="2021-04-14T00:00:00"/>
    <n v="62.665753424657531"/>
    <n v="600005063878"/>
    <x v="1"/>
    <s v="HP-010035/2020"/>
    <d v="2021-04-13T00:00:00"/>
    <n v="0.7"/>
    <n v="48.48"/>
    <s v="medium"/>
    <s v="Negative"/>
    <n v="28"/>
    <x v="2"/>
    <x v="2"/>
    <n v="100"/>
    <n v="719.6"/>
    <x v="0"/>
    <s v="Negative"/>
    <n v="-4"/>
    <x v="1"/>
    <x v="3"/>
    <n v="100"/>
    <n v="259.7"/>
    <x v="1"/>
    <s v="Negative"/>
    <n v="22.8"/>
    <x v="1"/>
    <x v="1"/>
  </r>
  <r>
    <s v="FRP"/>
    <x v="0"/>
    <n v="49"/>
    <d v="1962-03-28T00:00:00"/>
    <d v="2021-04-14T00:00:00"/>
    <n v="59.087671232876716"/>
    <n v="600005063892"/>
    <x v="1"/>
    <s v="H21-01383A2"/>
    <d v="2021-02-10T00:00:00"/>
    <n v="0.5"/>
    <n v="67.14"/>
    <s v="good"/>
    <s v="Negative"/>
    <n v="23"/>
    <x v="2"/>
    <x v="2"/>
    <n v="100"/>
    <n v="871.1"/>
    <x v="0"/>
    <s v="Negative"/>
    <n v="-0.9"/>
    <x v="1"/>
    <x v="3"/>
    <n v="100"/>
    <n v="455.3"/>
    <x v="1"/>
    <s v="Negative"/>
    <n v="33.6"/>
    <x v="1"/>
    <x v="1"/>
  </r>
  <r>
    <s v="FCRP"/>
    <x v="0"/>
    <n v="50"/>
    <d v="1973-04-25T00:00:00"/>
    <d v="2021-04-19T00:00:00"/>
    <n v="48.016438356164386"/>
    <n v="600005074225"/>
    <x v="0"/>
    <s v="B20002773"/>
    <d v="2020-11-16T00:00:00"/>
    <n v="0.6"/>
    <n v="114.52"/>
    <s v="good"/>
    <s v="Negative"/>
    <n v="2"/>
    <x v="2"/>
    <x v="2"/>
    <n v="100"/>
    <n v="772.8"/>
    <x v="0"/>
    <s v="Negative"/>
    <n v="-13.4"/>
    <x v="1"/>
    <x v="3"/>
    <s v="N/A"/>
    <s v="N/A"/>
    <x v="0"/>
    <s v="N/A"/>
    <s v="N/A"/>
    <x v="0"/>
    <x v="0"/>
  </r>
  <r>
    <s v="MCZ"/>
    <x v="0"/>
    <n v="51"/>
    <d v="1981-08-03T00:00:00"/>
    <d v="2021-04-16T00:00:00"/>
    <n v="39.728767123287675"/>
    <n v="600005070999"/>
    <x v="0"/>
    <s v="21AP3371-1A"/>
    <d v="2021-03-01T00:00:00"/>
    <n v="0.8"/>
    <n v="86.02"/>
    <s v="medium"/>
    <s v="Negative"/>
    <n v="10"/>
    <x v="2"/>
    <x v="2"/>
    <n v="100"/>
    <n v="772.3"/>
    <x v="0"/>
    <s v="Negative"/>
    <n v="-17.5"/>
    <x v="1"/>
    <x v="3"/>
    <s v="N/A"/>
    <s v="N/A"/>
    <x v="0"/>
    <s v="N/A"/>
    <s v="N/A"/>
    <x v="0"/>
    <x v="0"/>
  </r>
  <r>
    <s v="MCD"/>
    <x v="0"/>
    <n v="52"/>
    <d v="1959-06-30T00:00:00"/>
    <d v="2021-04-16T00:00:00"/>
    <n v="61.838356164383562"/>
    <n v="600005072313"/>
    <x v="0"/>
    <s v="AP20-031007"/>
    <d v="2020-12-30T00:00:00"/>
    <n v="0.6"/>
    <n v="92.28"/>
    <s v="medium"/>
    <s v="Negative"/>
    <n v="36"/>
    <x v="2"/>
    <x v="2"/>
    <n v="100"/>
    <n v="762.2"/>
    <x v="0"/>
    <s v="Negative"/>
    <n v="-0.3"/>
    <x v="1"/>
    <x v="3"/>
    <s v="N/A"/>
    <s v="N/A"/>
    <x v="0"/>
    <s v="N/A"/>
    <s v="N/A"/>
    <x v="0"/>
    <x v="0"/>
  </r>
  <r>
    <s v="DCAC"/>
    <x v="0"/>
    <n v="53"/>
    <d v="1963-05-28T00:00:00"/>
    <d v="2021-04-26T00:00:00"/>
    <n v="57.953424657534249"/>
    <n v="600005086099"/>
    <x v="0"/>
    <s v="B-12668/191A"/>
    <n v="2019"/>
    <n v="0.7"/>
    <n v="120.32"/>
    <s v="good"/>
    <s v="Negative"/>
    <n v="13"/>
    <x v="2"/>
    <x v="2"/>
    <n v="100"/>
    <n v="825.6"/>
    <x v="0"/>
    <s v="Negative"/>
    <n v="-12.3"/>
    <x v="1"/>
    <x v="3"/>
    <s v="N/A"/>
    <s v="N/A"/>
    <x v="0"/>
    <s v="N/A"/>
    <s v="N/A"/>
    <x v="0"/>
    <x v="0"/>
  </r>
  <r>
    <s v="DCAC-B"/>
    <x v="1"/>
    <n v="102"/>
    <d v="1963-05-28T00:00:00"/>
    <d v="2021-04-26T00:00:00"/>
    <n v="57.953424657534249"/>
    <n v="600005086099"/>
    <x v="0"/>
    <s v="B-12668/191A"/>
    <n v="2019"/>
    <n v="0.7"/>
    <n v="120.32"/>
    <s v="good"/>
    <s v="Negative"/>
    <n v="13"/>
    <x v="2"/>
    <x v="2"/>
    <n v="100"/>
    <n v="869.7"/>
    <x v="0"/>
    <s v="Negative"/>
    <n v="-13.9"/>
    <x v="1"/>
    <x v="3"/>
    <s v="N/A"/>
    <s v="N/A"/>
    <x v="0"/>
    <s v="N/A"/>
    <s v="N/A"/>
    <x v="0"/>
    <x v="0"/>
  </r>
  <r>
    <s v="DMS"/>
    <x v="0"/>
    <n v="54"/>
    <d v="1967-05-24T00:00:00"/>
    <d v="2021-04-26T00:00:00"/>
    <n v="53.961643835616435"/>
    <n v="600005085672"/>
    <x v="0"/>
    <s v="AP-001212-21/B1"/>
    <n v="2021"/>
    <n v="0.6"/>
    <n v="19.28"/>
    <s v="good"/>
    <s v="BRCA2: c.2808_2811del (p.Ala938Profs*21) "/>
    <n v="48"/>
    <x v="1"/>
    <x v="1"/>
    <n v="100"/>
    <n v="342.5"/>
    <x v="0"/>
    <s v="BRCA2: c.2808_2811del (p.Ala938Profs*21) "/>
    <n v="3.3"/>
    <x v="0"/>
    <x v="0"/>
    <n v="100"/>
    <n v="304.2"/>
    <x v="2"/>
    <s v="BRCA2: c.2808_2811del (p.Ala938Profs*21) "/>
    <n v="71.099999999999994"/>
    <x v="2"/>
    <x v="3"/>
  </r>
  <r>
    <s v="MSFN"/>
    <x v="0"/>
    <n v="55"/>
    <d v="1955-07-28T00:00:00"/>
    <d v="2021-04-23T00:00:00"/>
    <n v="65.783561643835611"/>
    <n v="600005084323"/>
    <x v="0"/>
    <s v="AP20-0179951D"/>
    <n v="2020"/>
    <n v="0.8"/>
    <n v="440.08"/>
    <s v="good"/>
    <s v="Negative"/>
    <n v="31"/>
    <x v="2"/>
    <x v="2"/>
    <n v="100"/>
    <n v="823.9"/>
    <x v="0"/>
    <s v="Negative"/>
    <n v="-4.4000000000000004"/>
    <x v="1"/>
    <x v="3"/>
    <n v="100"/>
    <n v="494.1"/>
    <x v="1"/>
    <s v="Negative"/>
    <n v="55"/>
    <x v="2"/>
    <x v="2"/>
  </r>
  <r>
    <s v="IDC"/>
    <x v="0"/>
    <n v="56"/>
    <d v="1951-07-30T00:00:00"/>
    <d v="2021-04-26T00:00:00"/>
    <n v="69.789041095890411"/>
    <n v="600005086242"/>
    <x v="0"/>
    <s v="6419-1C/21"/>
    <n v="2021"/>
    <n v="0.4"/>
    <n v="28.62"/>
    <s v="good"/>
    <s v="Negative"/>
    <n v="20"/>
    <x v="2"/>
    <x v="2"/>
    <n v="100"/>
    <n v="794"/>
    <x v="0"/>
    <s v="Negative"/>
    <n v="-12.2"/>
    <x v="1"/>
    <x v="3"/>
    <n v="100"/>
    <n v="344.5"/>
    <x v="1"/>
    <s v="Negative"/>
    <n v="6.8"/>
    <x v="1"/>
    <x v="1"/>
  </r>
  <r>
    <s v="MAT"/>
    <x v="0"/>
    <n v="57"/>
    <d v="1941-06-10T00:00:00"/>
    <d v="2021-04-26T00:00:00"/>
    <n v="79.93150684931507"/>
    <n v="600005086518"/>
    <x v="4"/>
    <s v="H21-003776-1C"/>
    <n v="2021"/>
    <n v="0.8"/>
    <n v="82.8"/>
    <s v="good"/>
    <s v="Negative"/>
    <n v="28"/>
    <x v="2"/>
    <x v="2"/>
    <n v="100"/>
    <n v="815.4"/>
    <x v="0"/>
    <s v="Negative"/>
    <n v="-1.3"/>
    <x v="1"/>
    <x v="3"/>
    <n v="100"/>
    <n v="338.9"/>
    <x v="1"/>
    <s v="Negative"/>
    <n v="76.3"/>
    <x v="2"/>
    <x v="2"/>
  </r>
  <r>
    <s v="LBAC"/>
    <x v="0"/>
    <n v="58"/>
    <d v="1970-04-14T00:00:00"/>
    <d v="2021-04-26T00:00:00"/>
    <n v="51.06849315068493"/>
    <n v="600005086600"/>
    <x v="4"/>
    <s v="H21-0056871M"/>
    <n v="2021"/>
    <n v="0.7"/>
    <n v="450.02"/>
    <s v="good"/>
    <s v="BRCA2: c.5200G&gt;T; p.(Glu1734*) "/>
    <n v="48"/>
    <x v="1"/>
    <x v="1"/>
    <n v="100"/>
    <n v="859.2"/>
    <x v="0"/>
    <s v="BRCA2: c.5200G&gt;T; p.(Glu1734*) "/>
    <n v="1.8"/>
    <x v="0"/>
    <x v="0"/>
    <n v="100"/>
    <n v="490.2"/>
    <x v="1"/>
    <s v="BRCA2: c.5200G&gt;T; p.(Glu1734*) _x000a_BRCA2:c.2321C&gt;T; p.(Thr774Ile) [VUS]"/>
    <n v="94.7"/>
    <x v="2"/>
    <x v="2"/>
  </r>
  <r>
    <s v="MLANEG"/>
    <x v="0"/>
    <n v="59"/>
    <d v="1966-12-08T00:00:00"/>
    <d v="2021-04-26T00:00:00"/>
    <n v="54.419178082191777"/>
    <n v="600005086228"/>
    <x v="0"/>
    <s v="H21-0030681P"/>
    <n v="2021"/>
    <n v="0.8"/>
    <n v="277.76"/>
    <s v="good"/>
    <s v="Negative"/>
    <n v="31"/>
    <x v="2"/>
    <x v="2"/>
    <n v="100"/>
    <n v="852.6"/>
    <x v="0"/>
    <s v="Negative"/>
    <n v="-0.2"/>
    <x v="1"/>
    <x v="3"/>
    <n v="100"/>
    <n v="327.3"/>
    <x v="1"/>
    <s v="Negative"/>
    <n v="14.4"/>
    <x v="1"/>
    <x v="1"/>
  </r>
  <r>
    <s v="MASC"/>
    <x v="0"/>
    <n v="60"/>
    <d v="1962-04-14T00:00:00"/>
    <d v="2021-04-26T00:00:00"/>
    <n v="59.073972602739723"/>
    <n v="600005085696"/>
    <x v="0"/>
    <s v="9200018212/20"/>
    <n v="2020"/>
    <n v="0.8"/>
    <n v="34.32"/>
    <s v="medium"/>
    <s v="Negative"/>
    <n v="10"/>
    <x v="2"/>
    <x v="2"/>
    <n v="100"/>
    <n v="562.5"/>
    <x v="0"/>
    <s v="Negative"/>
    <n v="-9.4"/>
    <x v="1"/>
    <x v="3"/>
    <n v="100"/>
    <n v="71.5"/>
    <x v="2"/>
    <s v="Negative"/>
    <n v="2.2999999999999998"/>
    <x v="1"/>
    <x v="3"/>
  </r>
  <r>
    <s v="GMLA"/>
    <x v="0"/>
    <n v="61"/>
    <d v="1942-03-27T00:00:00"/>
    <d v="2021-03-29T00:00:00"/>
    <n v="79.060273972602744"/>
    <n v="600005033208"/>
    <x v="5"/>
    <s v="H-15-5327H1"/>
    <d v="2015-11-17T00:00:00"/>
    <n v="0.6"/>
    <n v="0.15"/>
    <s v="bad"/>
    <s v="Negative"/>
    <s v="N/A"/>
    <x v="3"/>
    <x v="3"/>
    <n v="3.9"/>
    <n v="395.6"/>
    <x v="1"/>
    <s v="Negative"/>
    <n v="-2"/>
    <x v="1"/>
    <x v="1"/>
    <s v="N/A"/>
    <s v="N/A"/>
    <x v="0"/>
    <s v="N/A"/>
    <s v="N/A"/>
    <x v="0"/>
    <x v="0"/>
  </r>
  <r>
    <s v="HAC"/>
    <x v="0"/>
    <n v="62"/>
    <d v="1936-11-19T00:00:00"/>
    <d v="2021-04-01T00:00:00"/>
    <n v="84.421917808219177"/>
    <n v="600005041135"/>
    <x v="1"/>
    <s v="B20-31954"/>
    <d v="2020-12-30T00:00:00"/>
    <n v="0.5"/>
    <n v="4.76"/>
    <s v="bad"/>
    <s v="Negative"/>
    <n v="28"/>
    <x v="2"/>
    <x v="2"/>
    <n v="50"/>
    <n v="734.9"/>
    <x v="1"/>
    <s v="Negative"/>
    <n v="0.1"/>
    <x v="1"/>
    <x v="1"/>
    <s v="N/A"/>
    <s v="N/A"/>
    <x v="0"/>
    <s v="N/A"/>
    <s v="N/A"/>
    <x v="0"/>
    <x v="0"/>
  </r>
  <r>
    <s v="MGGN"/>
    <x v="0"/>
    <n v="63"/>
    <d v="1967-07-13T00:00:00"/>
    <d v="2021-04-07T00:00:00"/>
    <n v="53.772602739726025"/>
    <n v="600005048622"/>
    <x v="0"/>
    <s v="FC-001565-20F"/>
    <n v="2020"/>
    <n v="0.9"/>
    <n v="30.26"/>
    <s v="bad"/>
    <s v="BRCA1: c.977delins8; (p.Glu326Alafs*6) "/>
    <n v="64"/>
    <x v="1"/>
    <x v="1"/>
    <n v="100"/>
    <n v="767.7"/>
    <x v="0"/>
    <s v="BRCA1: c.977delins8; (p.Glu326Alafs*6) "/>
    <n v="7.2"/>
    <x v="0"/>
    <x v="0"/>
    <n v="100"/>
    <n v="431.1"/>
    <x v="1"/>
    <s v="BRCA1:c.980_986dup; p.(Asp330MetfsTer2)"/>
    <n v="99"/>
    <x v="2"/>
    <x v="2"/>
  </r>
  <r>
    <s v="MILS"/>
    <x v="0"/>
    <n v="64"/>
    <d v="1954-06-02T00:00:00"/>
    <d v="2021-04-26T00:00:00"/>
    <n v="66.945205479452056"/>
    <n v="600005086204"/>
    <x v="0"/>
    <n v="1000218626"/>
    <s v="-"/>
    <n v="0.4"/>
    <n v="1.59"/>
    <s v="bad"/>
    <s v="BRCA2: c.2239G&gt;T (p.Glu747*) "/>
    <n v="15"/>
    <x v="2"/>
    <x v="1"/>
    <n v="25"/>
    <n v="393"/>
    <x v="0"/>
    <s v="BRCA2: c.2239G&gt;T (p.Glu747*) "/>
    <n v="-5"/>
    <x v="1"/>
    <x v="0"/>
    <s v="N/A"/>
    <s v="N/A"/>
    <x v="0"/>
    <s v="N/A"/>
    <s v="N/A"/>
    <x v="0"/>
    <x v="0"/>
  </r>
  <r>
    <s v="MLAL"/>
    <x v="0"/>
    <n v="65"/>
    <d v="1959-11-13T00:00:00"/>
    <d v="2021-04-22T00:00:00"/>
    <n v="61.482191780821921"/>
    <n v="600005078773"/>
    <x v="3"/>
    <s v="18011877AP"/>
    <d v="2018-05-14T00:00:00"/>
    <n v="0.8"/>
    <n v="0.74"/>
    <s v="bad"/>
    <s v="N/A"/>
    <s v="N/A"/>
    <x v="3"/>
    <x v="3"/>
    <n v="19.2"/>
    <n v="821.9"/>
    <x v="1"/>
    <s v="Negative"/>
    <n v="-25.4"/>
    <x v="1"/>
    <x v="1"/>
    <s v="N/A"/>
    <s v="N/A"/>
    <x v="0"/>
    <s v="N/A"/>
    <s v="N/A"/>
    <x v="0"/>
    <x v="0"/>
  </r>
  <r>
    <s v="NMO"/>
    <x v="0"/>
    <n v="66"/>
    <d v="1951-04-19T00:00:00"/>
    <d v="2021-04-30T00:00:00"/>
    <n v="70.079452054794515"/>
    <n v="600005098184"/>
    <x v="1"/>
    <s v="AP-009657-20"/>
    <d v="2020-05-22T00:00:00"/>
    <n v="0.2"/>
    <n v="6.86"/>
    <s v="bad"/>
    <s v="Negative"/>
    <n v="40"/>
    <x v="2"/>
    <x v="2"/>
    <n v="50"/>
    <n v="681.5"/>
    <x v="0"/>
    <s v="Negative"/>
    <n v="-0.6"/>
    <x v="1"/>
    <x v="3"/>
    <s v="N/A"/>
    <s v="N/A"/>
    <x v="0"/>
    <s v="N/A"/>
    <s v="N/A"/>
    <x v="0"/>
    <x v="0"/>
  </r>
  <r>
    <s v="TAO"/>
    <x v="0"/>
    <n v="67"/>
    <d v="1950-03-20T00:00:00"/>
    <d v="2021-04-30T00:00:00"/>
    <n v="71.161643835616445"/>
    <n v="600005099204"/>
    <x v="0"/>
    <s v="B20-56411C"/>
    <d v="2021-01-28T00:00:00"/>
    <n v="0.2"/>
    <n v="22.54"/>
    <s v="medium"/>
    <s v="Negative"/>
    <n v="27"/>
    <x v="2"/>
    <x v="2"/>
    <n v="100"/>
    <n v="600.70000000000005"/>
    <x v="0"/>
    <s v="Negative"/>
    <n v="0"/>
    <x v="1"/>
    <x v="3"/>
    <s v="N/A"/>
    <s v="N/A"/>
    <x v="0"/>
    <s v="N/A"/>
    <s v="N/A"/>
    <x v="0"/>
    <x v="0"/>
  </r>
  <r>
    <s v="MMJS"/>
    <x v="0"/>
    <n v="68"/>
    <d v="1946-04-02T00:00:00"/>
    <d v="2021-04-30T00:00:00"/>
    <n v="75.128767123287673"/>
    <n v="600005098276"/>
    <x v="0"/>
    <s v="AP-21.005.8203"/>
    <d v="2021-03-18T00:00:00"/>
    <n v="0.9"/>
    <n v="87.24"/>
    <s v="good"/>
    <s v="Negative"/>
    <n v="4"/>
    <x v="2"/>
    <x v="2"/>
    <n v="100"/>
    <n v="810.1"/>
    <x v="0"/>
    <s v="Negative"/>
    <n v="-14"/>
    <x v="1"/>
    <x v="3"/>
    <s v="N/A"/>
    <s v="N/A"/>
    <x v="0"/>
    <s v="N/A"/>
    <s v="N/A"/>
    <x v="0"/>
    <x v="0"/>
  </r>
  <r>
    <s v="ETB"/>
    <x v="0"/>
    <n v="69"/>
    <d v="1954-10-18T00:00:00"/>
    <d v="2021-05-03T00:00:00"/>
    <n v="66.586301369863008"/>
    <n v="600005100313"/>
    <x v="0"/>
    <s v="B07047/21"/>
    <d v="2021-02-10T00:00:00"/>
    <n v="0.9"/>
    <n v="202.62"/>
    <s v="good"/>
    <s v="Negative"/>
    <n v="41"/>
    <x v="2"/>
    <x v="2"/>
    <n v="100"/>
    <n v="901.3"/>
    <x v="0"/>
    <s v="Negative"/>
    <n v="3.1"/>
    <x v="0"/>
    <x v="0"/>
    <n v="100"/>
    <n v="426.8"/>
    <x v="1"/>
    <s v="Negative"/>
    <n v="68"/>
    <x v="2"/>
    <x v="2"/>
  </r>
  <r>
    <s v="MBSL"/>
    <x v="0"/>
    <n v="70"/>
    <d v="1964-06-24T00:00:00"/>
    <d v="2021-04-30T00:00:00"/>
    <n v="56.887671232876713"/>
    <n v="600005099228"/>
    <x v="6"/>
    <n v="100000000000"/>
    <d v="2021-03-22T00:00:00"/>
    <n v="0.6"/>
    <n v="17.600000000000001"/>
    <s v="bad"/>
    <s v="Negative"/>
    <n v="53"/>
    <x v="1"/>
    <x v="1"/>
    <n v="100"/>
    <n v="1050.5"/>
    <x v="0"/>
    <s v="Negative"/>
    <n v="8.9"/>
    <x v="0"/>
    <x v="0"/>
    <n v="100"/>
    <n v="391.1"/>
    <x v="1"/>
    <s v="Negative"/>
    <n v="94"/>
    <x v="2"/>
    <x v="2"/>
  </r>
  <r>
    <s v="JVT"/>
    <x v="0"/>
    <n v="71"/>
    <d v="1978-09-04T00:00:00"/>
    <d v="2021-04-30T00:00:00"/>
    <n v="42.682191780821917"/>
    <n v="600005098153"/>
    <x v="0"/>
    <n v="1000396892"/>
    <s v="-"/>
    <n v="0.4"/>
    <n v="30.28"/>
    <s v="bad"/>
    <s v="Negative"/>
    <n v="68"/>
    <x v="1"/>
    <x v="1"/>
    <n v="100"/>
    <n v="1190"/>
    <x v="0"/>
    <s v="Negative"/>
    <n v="16.5"/>
    <x v="0"/>
    <x v="0"/>
    <n v="100"/>
    <n v="313.39999999999998"/>
    <x v="1"/>
    <s v="Negative"/>
    <n v="100"/>
    <x v="2"/>
    <x v="2"/>
  </r>
  <r>
    <s v="MRD"/>
    <x v="0"/>
    <n v="72"/>
    <d v="1966-02-04T00:00:00"/>
    <d v="2021-05-04T00:00:00"/>
    <n v="55.282191780821918"/>
    <n v="600005101884"/>
    <x v="0"/>
    <s v="B-21007157AP"/>
    <d v="2021-04-08T00:00:00"/>
    <n v="0.8"/>
    <n v="5.76"/>
    <s v="bad"/>
    <s v="BRCA1: c.3331_3334del (p.Gln1111Asnfs*5) "/>
    <n v="70"/>
    <x v="1"/>
    <x v="1"/>
    <n v="50"/>
    <n v="663.7"/>
    <x v="0"/>
    <s v="BRCA1: c.3331_3334del (p.Gln1111Asnfs*5) "/>
    <n v="15.9"/>
    <x v="0"/>
    <x v="0"/>
    <s v="N/A"/>
    <s v="N/A"/>
    <x v="0"/>
    <s v="N/A"/>
    <s v="N/A"/>
    <x v="0"/>
    <x v="0"/>
  </r>
  <r>
    <s v="MALF"/>
    <x v="0"/>
    <n v="73"/>
    <d v="1956-10-01T00:00:00"/>
    <d v="2021-05-04T00:00:00"/>
    <n v="64.632876712328766"/>
    <n v="600005103895"/>
    <x v="4"/>
    <s v="H10330/19"/>
    <n v="2019"/>
    <n v="0.7"/>
    <n v="4.5"/>
    <s v="bad"/>
    <s v="VUS reported: BRCA1 c.5303G&gt;A (p.Cys1768Tyr) "/>
    <n v="19"/>
    <x v="2"/>
    <x v="2"/>
    <n v="50"/>
    <n v="402.4"/>
    <x v="1"/>
    <s v="BRCA1: c.5303G&gt;A (p.Cys1768Tyr) [VUS]"/>
    <n v="-8.8000000000000007"/>
    <x v="1"/>
    <x v="1"/>
    <s v="N/A"/>
    <s v="N/A"/>
    <x v="0"/>
    <s v="N/A"/>
    <s v="N/A"/>
    <x v="0"/>
    <x v="0"/>
  </r>
  <r>
    <s v="MLS"/>
    <x v="0"/>
    <n v="74"/>
    <d v="1937-01-01T00:00:00"/>
    <d v="2021-05-05T00:00:00"/>
    <n v="84.397260273972606"/>
    <n v="600005105363"/>
    <x v="1"/>
    <s v="121/1576910"/>
    <d v="2021-03-01T00:00:00"/>
    <n v="0.6"/>
    <n v="14.08"/>
    <s v="medium"/>
    <s v="Negative"/>
    <n v="21"/>
    <x v="2"/>
    <x v="2"/>
    <n v="100"/>
    <n v="824.6"/>
    <x v="0"/>
    <s v="Negative"/>
    <n v="1.1000000000000001"/>
    <x v="1"/>
    <x v="3"/>
    <n v="100"/>
    <n v="328.4"/>
    <x v="1"/>
    <s v="Negative"/>
    <n v="50.1"/>
    <x v="2"/>
    <x v="2"/>
  </r>
  <r>
    <s v="RFL"/>
    <x v="0"/>
    <n v="75"/>
    <d v="1976-02-02T00:00:00"/>
    <d v="2021-05-05T00:00:00"/>
    <n v="45.284931506849318"/>
    <n v="600005107787"/>
    <x v="0"/>
    <s v="S3725185"/>
    <s v="-"/>
    <n v="0.8"/>
    <n v="9.44"/>
    <s v="-"/>
    <s v="Negative"/>
    <n v="76"/>
    <x v="1"/>
    <x v="1"/>
    <n v="100"/>
    <n v="142.4"/>
    <x v="0"/>
    <s v="Negative"/>
    <n v="10.9"/>
    <x v="0"/>
    <x v="0"/>
    <s v="N/A"/>
    <s v="N/A"/>
    <x v="0"/>
    <s v="N/A"/>
    <s v="N/A"/>
    <x v="0"/>
    <x v="0"/>
  </r>
  <r>
    <s v="MPSA"/>
    <x v="0"/>
    <n v="76"/>
    <d v="1963-04-21T00:00:00"/>
    <d v="2021-05-05T00:00:00"/>
    <n v="58.079452054794523"/>
    <n v="600005107763"/>
    <x v="0"/>
    <s v="A21-01096"/>
    <d v="2021-01-21T00:00:00"/>
    <n v="0.6"/>
    <n v="9.83"/>
    <s v="medium"/>
    <s v="Negative"/>
    <n v="74"/>
    <x v="1"/>
    <x v="1"/>
    <n v="100"/>
    <n v="144.80000000000001"/>
    <x v="0"/>
    <s v="Negative"/>
    <n v="15.9"/>
    <x v="0"/>
    <x v="0"/>
    <s v="N/A"/>
    <s v="N/A"/>
    <x v="0"/>
    <s v="N/A"/>
    <s v="N/A"/>
    <x v="0"/>
    <x v="0"/>
  </r>
  <r>
    <s v="RFS"/>
    <x v="0"/>
    <n v="77"/>
    <d v="1956-09-08T00:00:00"/>
    <d v="2021-05-06T00:00:00"/>
    <n v="64.701369863013696"/>
    <n v="600005107893"/>
    <x v="2"/>
    <s v="B18-9839"/>
    <d v="2018-11-23T00:00:00"/>
    <n v="0.7"/>
    <n v="3.84"/>
    <s v="bad"/>
    <s v="BRCA1: c.5177_5180del (p.Arg1726Lysfs*3) "/>
    <n v="76"/>
    <x v="1"/>
    <x v="1"/>
    <n v="50"/>
    <n v="607.79999999999995"/>
    <x v="1"/>
    <s v="BRCA1: c.5177_5180del (p.Arg1726Lysfs*3) "/>
    <n v="8.8000000000000007"/>
    <x v="0"/>
    <x v="1"/>
    <s v="N/A"/>
    <s v="N/A"/>
    <x v="0"/>
    <s v="N/A"/>
    <s v="N/A"/>
    <x v="0"/>
    <x v="0"/>
  </r>
  <r>
    <s v="ERS"/>
    <x v="0"/>
    <n v="78"/>
    <d v="1971-04-04T00:00:00"/>
    <d v="2021-05-06T00:00:00"/>
    <n v="50.123287671232873"/>
    <n v="600005108210"/>
    <x v="0"/>
    <s v="762320-3"/>
    <d v="2020-03-05T00:00:00"/>
    <n v="0.5"/>
    <n v="12.8"/>
    <s v="bad"/>
    <s v="Negative"/>
    <n v="29"/>
    <x v="2"/>
    <x v="2"/>
    <n v="100"/>
    <n v="862.6"/>
    <x v="0"/>
    <s v="BRCA2:c.5096A&gt;G [VUS]"/>
    <n v="-2.8"/>
    <x v="1"/>
    <x v="3"/>
    <n v="100"/>
    <n v="296.2"/>
    <x v="1"/>
    <s v="BRCA2:c.5096A&gt;G [VUS]"/>
    <n v="17.899999999999999"/>
    <x v="1"/>
    <x v="1"/>
  </r>
  <r>
    <s v="RBN"/>
    <x v="0"/>
    <n v="79"/>
    <d v="1950-07-15T00:00:00"/>
    <d v="2021-05-07T00:00:00"/>
    <n v="70.860273972602741"/>
    <n v="600005111586"/>
    <x v="0"/>
    <s v="B20-106171A"/>
    <d v="2020-10-16T00:00:00"/>
    <n v="0.6"/>
    <n v="36.6"/>
    <s v="-"/>
    <s v="Negative"/>
    <n v="53"/>
    <x v="1"/>
    <x v="1"/>
    <n v="100"/>
    <n v="533.70000000000005"/>
    <x v="0"/>
    <s v="Negative"/>
    <n v="4.5"/>
    <x v="0"/>
    <x v="0"/>
    <n v="100"/>
    <n v="168.5"/>
    <x v="2"/>
    <s v="Negative"/>
    <n v="51"/>
    <x v="2"/>
    <x v="3"/>
  </r>
  <r>
    <s v="NCZS"/>
    <x v="0"/>
    <n v="80"/>
    <d v="1984-08-07T00:00:00"/>
    <d v="2021-05-12T00:00:00"/>
    <n v="36.786301369863011"/>
    <n v="600005119551"/>
    <x v="0"/>
    <s v="H19-09378A15"/>
    <d v="2019-07-25T00:00:00"/>
    <n v="0.8"/>
    <n v="99.56"/>
    <s v="-"/>
    <s v="Negative"/>
    <n v="60"/>
    <x v="1"/>
    <x v="1"/>
    <n v="100"/>
    <n v="590.4"/>
    <x v="0"/>
    <s v="BRCA1:c.2705_2708delins p.(Glu902Glyfs*3) VAF:9,8%"/>
    <n v="10.6"/>
    <x v="0"/>
    <x v="0"/>
    <n v="100"/>
    <n v="369"/>
    <x v="1"/>
    <s v="Negative"/>
    <n v="97.1"/>
    <x v="2"/>
    <x v="2"/>
  </r>
  <r>
    <s v="GRRMF"/>
    <x v="0"/>
    <n v="81"/>
    <d v="1949-11-05T00:00:00"/>
    <d v="2021-05-12T00:00:00"/>
    <n v="71.564383561643837"/>
    <n v="600005119537"/>
    <x v="0"/>
    <s v="MS2-466-E1"/>
    <d v="2021-03-25T00:00:00"/>
    <n v="0.8"/>
    <n v="116.7"/>
    <s v="-"/>
    <s v="Negative"/>
    <n v="36"/>
    <x v="2"/>
    <x v="2"/>
    <n v="100"/>
    <n v="742.3"/>
    <x v="0"/>
    <s v="Negative"/>
    <n v="2.4"/>
    <x v="0"/>
    <x v="0"/>
    <n v="100"/>
    <n v="355.5"/>
    <x v="1"/>
    <s v="Negative"/>
    <n v="67.2"/>
    <x v="2"/>
    <x v="2"/>
  </r>
  <r>
    <s v="MPA"/>
    <x v="0"/>
    <n v="82"/>
    <d v="1977-01-19T00:00:00"/>
    <d v="2021-05-13T00:00:00"/>
    <n v="44.342465753424655"/>
    <n v="600005125590"/>
    <x v="5"/>
    <s v="26188/19-1"/>
    <d v="2019-08-19T00:00:00"/>
    <n v="0.2"/>
    <n v="2.58"/>
    <s v="-"/>
    <s v="Negative"/>
    <n v="44"/>
    <x v="1"/>
    <x v="1"/>
    <n v="25"/>
    <n v="505.5"/>
    <x v="0"/>
    <s v="Negative"/>
    <n v="0.5"/>
    <x v="1"/>
    <x v="3"/>
    <s v="N/A"/>
    <s v="N/A"/>
    <x v="0"/>
    <s v="N/A"/>
    <s v="N/A"/>
    <x v="0"/>
    <x v="0"/>
  </r>
  <r>
    <s v="MAVCS"/>
    <x v="0"/>
    <n v="83"/>
    <d v="1960-11-06T00:00:00"/>
    <d v="2021-05-13T00:00:00"/>
    <n v="60.556164383561644"/>
    <n v="600005122469"/>
    <x v="7"/>
    <s v="121/7926-9"/>
    <d v="2021-02-02T00:00:00"/>
    <n v="0.2"/>
    <n v="83.66"/>
    <s v="-"/>
    <s v="BRCA1: c.5136G&gt;A (p.Trp1712*)_x000a_VUS reported BRCA1: c.4890A&gt;T (p.Glu1630Asp)"/>
    <n v="60"/>
    <x v="1"/>
    <x v="1"/>
    <n v="100"/>
    <n v="628.1"/>
    <x v="0"/>
    <s v="BRCA1: c.5136G&gt;A (p.Trp1712*)_x000a_BRCA1: c.4890A&gt;T (p.Glu1630Asp) [VUS]"/>
    <n v="15.3"/>
    <x v="0"/>
    <x v="0"/>
    <n v="100"/>
    <n v="336.1"/>
    <x v="1"/>
    <s v="BRCA1: c.5136G&gt;A (p.Trp1712*)"/>
    <n v="100"/>
    <x v="2"/>
    <x v="2"/>
  </r>
  <r>
    <s v="HSG"/>
    <x v="0"/>
    <n v="84"/>
    <d v="1957-02-11T00:00:00"/>
    <d v="2021-05-13T00:00:00"/>
    <n v="64.293150684931504"/>
    <n v="600005122421"/>
    <x v="0"/>
    <s v="B-12844/211C"/>
    <d v="2021-04-13T00:00:00"/>
    <n v="0.3"/>
    <n v="68.430000000000007"/>
    <s v="-"/>
    <s v="BRCA2: c.4131_4132ins6 (p.Thr1378*)_x000a_VUS reported BRCA1: c.594-21_594-1del"/>
    <n v="63"/>
    <x v="1"/>
    <x v="1"/>
    <n v="100"/>
    <n v="832.1"/>
    <x v="0"/>
    <s v="BRCA2: c.4131_4132ins6 (p.Thr1378*)_x000a_BRCA1: c.594-21_594-1del [VUS]"/>
    <n v="16.100000000000001"/>
    <x v="0"/>
    <x v="0"/>
    <n v="100"/>
    <n v="494.4"/>
    <x v="1"/>
    <s v="BRCA2: c.4131_4132ins6 (p.Thr1378*)"/>
    <n v="63"/>
    <x v="2"/>
    <x v="2"/>
  </r>
  <r>
    <s v="HSG-B"/>
    <x v="1"/>
    <n v="90"/>
    <d v="1957-02-11T00:00:00"/>
    <d v="2021-05-13T00:00:00"/>
    <n v="64.293150684931504"/>
    <n v="600005122421"/>
    <x v="0"/>
    <s v="-"/>
    <s v="-"/>
    <n v="0.4"/>
    <s v="-"/>
    <s v="-"/>
    <s v="BRCA2: c.4131_4132ins6 (p.Thr1378*)_x000a_VUS reported BRCA1: c.594-21_594-1del"/>
    <n v="63"/>
    <x v="1"/>
    <x v="1"/>
    <s v="N/A"/>
    <s v="N/A"/>
    <x v="3"/>
    <s v="N/A"/>
    <s v="N/A"/>
    <x v="2"/>
    <x v="4"/>
    <n v="100"/>
    <n v="548.29999999999995"/>
    <x v="1"/>
    <s v="BRCA2: c.4131_4132ins6 (p.Thr1378*)"/>
    <n v="54.6"/>
    <x v="2"/>
    <x v="2"/>
  </r>
  <r>
    <s v="AEA"/>
    <x v="0"/>
    <n v="86"/>
    <d v="1953-06-19T00:00:00"/>
    <d v="2021-05-18T00:00:00"/>
    <n v="67.958904109589042"/>
    <n v="600005131980"/>
    <x v="0"/>
    <s v="-"/>
    <s v="-"/>
    <n v="0.8"/>
    <s v="-"/>
    <s v="-"/>
    <s v="Negative"/>
    <n v="72"/>
    <x v="1"/>
    <x v="1"/>
    <s v="N/A"/>
    <s v="N/A"/>
    <x v="3"/>
    <s v="N/A"/>
    <s v="N/A"/>
    <x v="2"/>
    <x v="4"/>
    <n v="100"/>
    <n v="407.1"/>
    <x v="1"/>
    <s v="Negative"/>
    <n v="99.5"/>
    <x v="2"/>
    <x v="2"/>
  </r>
  <r>
    <s v="ARG"/>
    <x v="0"/>
    <n v="87"/>
    <d v="1941-11-07T00:00:00"/>
    <d v="2021-05-19T00:00:00"/>
    <n v="79.583561643835623"/>
    <n v="600005134851"/>
    <x v="0"/>
    <s v="-"/>
    <s v="-"/>
    <n v="0.8"/>
    <s v="-"/>
    <s v="-"/>
    <s v="Negative"/>
    <n v="45"/>
    <x v="1"/>
    <x v="1"/>
    <s v="N/A"/>
    <s v="N/A"/>
    <x v="3"/>
    <s v="N/A"/>
    <s v="N/A"/>
    <x v="2"/>
    <x v="4"/>
    <n v="100"/>
    <n v="384.1"/>
    <x v="1"/>
    <s v="Negative"/>
    <n v="96.6"/>
    <x v="2"/>
    <x v="2"/>
  </r>
  <r>
    <s v="DDM"/>
    <x v="0"/>
    <n v="88"/>
    <d v="1949-01-18T00:00:00"/>
    <d v="2021-05-15T00:00:00"/>
    <n v="72.369863013698634"/>
    <n v="600005129536"/>
    <x v="0"/>
    <s v="-"/>
    <s v="-"/>
    <s v="-"/>
    <s v="-"/>
    <s v="-"/>
    <s v="Negative"/>
    <n v="25"/>
    <x v="2"/>
    <x v="2"/>
    <s v="N/A"/>
    <s v="N/A"/>
    <x v="3"/>
    <s v="N/A"/>
    <s v="N/A"/>
    <x v="2"/>
    <x v="4"/>
    <n v="100"/>
    <n v="416.5"/>
    <x v="1"/>
    <s v="Negative"/>
    <n v="24.5"/>
    <x v="1"/>
    <x v="1"/>
  </r>
  <r>
    <s v="EAD"/>
    <x v="0"/>
    <n v="89"/>
    <d v="1964-12-05T00:00:00"/>
    <d v="2021-05-21T00:00:00"/>
    <n v="56.495890410958907"/>
    <n v="600005141606"/>
    <x v="0"/>
    <s v="-"/>
    <s v="-"/>
    <n v="0.8"/>
    <s v="-"/>
    <s v="-"/>
    <s v="Negative"/>
    <n v="3"/>
    <x v="2"/>
    <x v="2"/>
    <s v="N/A"/>
    <s v="N/A"/>
    <x v="3"/>
    <s v="N/A"/>
    <s v="N/A"/>
    <x v="2"/>
    <x v="4"/>
    <n v="100"/>
    <n v="412.7"/>
    <x v="1"/>
    <s v="Negative"/>
    <n v="1.2"/>
    <x v="1"/>
    <x v="1"/>
  </r>
  <r>
    <s v="IMM"/>
    <x v="0"/>
    <n v="92"/>
    <d v="1970-05-08T00:00:00"/>
    <d v="2021-05-19T00:00:00"/>
    <n v="51.065753424657537"/>
    <n v="600005134899"/>
    <x v="0"/>
    <s v="-"/>
    <s v="-"/>
    <s v="-"/>
    <s v="-"/>
    <s v="-"/>
    <s v="Negative"/>
    <n v="23"/>
    <x v="2"/>
    <x v="2"/>
    <s v="N/A"/>
    <s v="N/A"/>
    <x v="3"/>
    <s v="N/A"/>
    <s v="N/A"/>
    <x v="2"/>
    <x v="4"/>
    <n v="100"/>
    <n v="62.7"/>
    <x v="2"/>
    <s v="Negative"/>
    <n v="8.6"/>
    <x v="1"/>
    <x v="3"/>
  </r>
  <r>
    <s v="JCS"/>
    <x v="0"/>
    <n v="93"/>
    <d v="1948-05-07T00:00:00"/>
    <d v="2021-05-19T00:00:00"/>
    <n v="73.082191780821915"/>
    <n v="600005134875"/>
    <x v="0"/>
    <s v="-"/>
    <s v="-"/>
    <n v="0.3"/>
    <s v="-"/>
    <s v="-"/>
    <s v="Negative"/>
    <n v="41"/>
    <x v="2"/>
    <x v="2"/>
    <s v="N/A"/>
    <s v="N/A"/>
    <x v="3"/>
    <s v="N/A"/>
    <s v="N/A"/>
    <x v="2"/>
    <x v="4"/>
    <n v="100"/>
    <n v="349.2"/>
    <x v="1"/>
    <s v="Negative"/>
    <n v="97.1"/>
    <x v="2"/>
    <x v="2"/>
  </r>
  <r>
    <s v="JOB"/>
    <x v="0"/>
    <n v="94"/>
    <d v="1950-02-16T00:00:00"/>
    <d v="2021-05-19T00:00:00"/>
    <n v="71.301369863013704"/>
    <n v="600005134806"/>
    <x v="0"/>
    <s v="-"/>
    <s v="-"/>
    <n v="0.8"/>
    <s v="-"/>
    <s v="-"/>
    <s v="Negative"/>
    <n v="49"/>
    <x v="1"/>
    <x v="1"/>
    <s v="N/A"/>
    <s v="N/A"/>
    <x v="3"/>
    <s v="N/A"/>
    <s v="N/A"/>
    <x v="2"/>
    <x v="4"/>
    <n v="100"/>
    <n v="417.8"/>
    <x v="1"/>
    <s v="Negative"/>
    <n v="80.099999999999994"/>
    <x v="2"/>
    <x v="2"/>
  </r>
  <r>
    <s v="MRL"/>
    <x v="0"/>
    <n v="95"/>
    <d v="1961-07-27T00:00:00"/>
    <d v="2021-05-14T00:00:00"/>
    <n v="59.838356164383562"/>
    <n v="600005128027"/>
    <x v="0"/>
    <s v="-"/>
    <s v="-"/>
    <n v="0.6"/>
    <s v="-"/>
    <s v="-"/>
    <s v="VUS reported BRCA1 :c.4672C&gt;G: (p.Leu1558Val)"/>
    <n v="31"/>
    <x v="2"/>
    <x v="2"/>
    <s v="N/A"/>
    <s v="N/A"/>
    <x v="3"/>
    <s v="N/A"/>
    <s v="N/A"/>
    <x v="2"/>
    <x v="4"/>
    <n v="100"/>
    <n v="361.1"/>
    <x v="1"/>
    <s v="BRCA1 :c.4672C&gt;G: (p.Leu1558Val) [VUS]"/>
    <n v="8.1"/>
    <x v="1"/>
    <x v="1"/>
  </r>
  <r>
    <s v="RTL"/>
    <x v="0"/>
    <n v="96"/>
    <d v="1982-06-04T00:00:00"/>
    <d v="2021-05-17T00:00:00"/>
    <n v="38.978082191780821"/>
    <n v="600005130709"/>
    <x v="0"/>
    <s v="-"/>
    <s v="-"/>
    <s v="-"/>
    <s v="-"/>
    <s v="-"/>
    <s v="BRCA1:c.5266dupC (p.Gln1756Profs*74)"/>
    <n v="73"/>
    <x v="1"/>
    <x v="1"/>
    <s v="N/A"/>
    <s v="N/A"/>
    <x v="3"/>
    <s v="N/A"/>
    <s v="N/A"/>
    <x v="2"/>
    <x v="4"/>
    <n v="100"/>
    <n v="379.1"/>
    <x v="1"/>
    <s v="BRCA1:c.5266dupC (p.Gln1756Profs*74)"/>
    <n v="99.6"/>
    <x v="2"/>
    <x v="2"/>
  </r>
  <r>
    <s v="SMB"/>
    <x v="0"/>
    <n v="97"/>
    <d v="1963-03-17T00:00:00"/>
    <d v="2021-05-20T00:00:00"/>
    <n v="58.216438356164382"/>
    <n v="600005136299"/>
    <x v="0"/>
    <s v="-"/>
    <s v="-"/>
    <n v="0.7"/>
    <s v="-"/>
    <s v="-"/>
    <s v="Negative"/>
    <n v="81"/>
    <x v="1"/>
    <x v="1"/>
    <s v="N/A"/>
    <s v="N/A"/>
    <x v="3"/>
    <s v="N/A"/>
    <s v="N/A"/>
    <x v="2"/>
    <x v="4"/>
    <n v="100"/>
    <n v="363.4"/>
    <x v="1"/>
    <s v="Negative"/>
    <n v="99.1"/>
    <x v="2"/>
    <x v="2"/>
  </r>
  <r>
    <s v="SMB-B"/>
    <x v="1"/>
    <n v="98"/>
    <d v="1963-03-17T00:00:00"/>
    <d v="2021-05-20T00:00:00"/>
    <n v="58.216438356164382"/>
    <n v="600005136299"/>
    <x v="0"/>
    <s v="-"/>
    <s v="-"/>
    <n v="0.7"/>
    <s v="-"/>
    <s v="-"/>
    <s v="Negative"/>
    <n v="81"/>
    <x v="1"/>
    <x v="1"/>
    <s v="N/A"/>
    <s v="N/A"/>
    <x v="3"/>
    <s v="N/A"/>
    <s v="N/A"/>
    <x v="2"/>
    <x v="4"/>
    <n v="100"/>
    <n v="405.5"/>
    <x v="1"/>
    <s v="Negative"/>
    <n v="98.9"/>
    <x v="2"/>
    <x v="2"/>
  </r>
  <r>
    <s v="SMSM"/>
    <x v="0"/>
    <n v="99"/>
    <d v="1972-02-01T00:00:00"/>
    <d v="2021-05-18T00:00:00"/>
    <n v="49.326027397260276"/>
    <n v="600005132024"/>
    <x v="0"/>
    <s v="-"/>
    <s v="-"/>
    <n v="0.8"/>
    <s v="-"/>
    <s v="-"/>
    <s v="Negative"/>
    <n v="53"/>
    <x v="1"/>
    <x v="1"/>
    <s v="N/A"/>
    <s v="N/A"/>
    <x v="3"/>
    <s v="N/A"/>
    <s v="N/A"/>
    <x v="2"/>
    <x v="4"/>
    <n v="100"/>
    <n v="401.3"/>
    <x v="1"/>
    <s v="Negative"/>
    <n v="92.3"/>
    <x v="2"/>
    <x v="2"/>
  </r>
  <r>
    <s v="SOS"/>
    <x v="0"/>
    <n v="100"/>
    <d v="1976-12-08T00:00:00"/>
    <d v="2021-05-24T00:00:00"/>
    <n v="44.487671232876714"/>
    <n v="600005145147"/>
    <x v="0"/>
    <s v="-"/>
    <s v="-"/>
    <n v="0.7"/>
    <s v="-"/>
    <s v="-"/>
    <s v="Negative"/>
    <n v="54"/>
    <x v="1"/>
    <x v="1"/>
    <s v="N/A"/>
    <s v="N/A"/>
    <x v="3"/>
    <s v="N/A"/>
    <s v="N/A"/>
    <x v="2"/>
    <x v="4"/>
    <n v="100"/>
    <n v="170.2"/>
    <x v="2"/>
    <s v="Negative"/>
    <n v="74.8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5CD264-A7B4-45E1-B029-C405EAAEB447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L9:O13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axis="axisRow" compact="0" outline="0" showAll="0" sortType="descending">
      <items count="5">
        <item x="1"/>
        <item x="2"/>
        <item h="1" x="0"/>
        <item h="1" x="3"/>
        <item t="default"/>
      </items>
    </pivotField>
    <pivotField compact="0" outline="0" showAll="0"/>
    <pivotField compact="0" outline="0" showAll="0"/>
    <pivotField axis="axisPage" compact="0" outline="0" showAll="0">
      <items count="5">
        <item h="1" x="3"/>
        <item x="0"/>
        <item h="1" x="1"/>
        <item h="1" x="2"/>
        <item t="default"/>
      </items>
    </pivotField>
    <pivotField compact="0" outline="0" showAll="0"/>
    <pivotField compact="0" outline="0" showAll="0"/>
    <pivotField compact="0" outline="0" showAll="0" sortType="descending"/>
    <pivotField axis="axisCol" dataField="1" compact="0" outline="0" multipleItemSelectionAllowed="1" showAll="0" sortType="descending">
      <items count="6">
        <item x="0"/>
        <item x="3"/>
        <item h="1" x="2"/>
        <item h="1" x="4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">
    <i>
      <x/>
    </i>
    <i>
      <x v="1"/>
    </i>
    <i t="grand">
      <x/>
    </i>
  </rowItems>
  <colFields count="1">
    <field x="23"/>
  </colFields>
  <colItems count="3">
    <i>
      <x/>
    </i>
    <i>
      <x v="1"/>
    </i>
    <i t="grand">
      <x/>
    </i>
  </colItems>
  <pageFields count="2">
    <pageField fld="1" item="1" hier="-1"/>
    <pageField fld="19" item="1" hier="-1"/>
  </pageFields>
  <dataFields count="1">
    <dataField name="Count of HRD status2" fld="2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FD2B70-C905-4F49-AD8C-A3C112493D5C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L27:O31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axis="axisRow" compact="0" outline="0" showAll="0" sortType="descending">
      <items count="5">
        <item x="1"/>
        <item x="2"/>
        <item h="1" x="0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multipleItemSelectionAllowed="1" showAll="0" sortType="descending"/>
    <pivotField compact="0" outline="0" showAll="0"/>
    <pivotField compact="0" outline="0" showAll="0"/>
    <pivotField axis="axisPage" compact="0" outline="0" showAll="0">
      <items count="4">
        <item h="1" x="2"/>
        <item h="1"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Col" dataField="1" compact="0" outline="0" showAll="0" sortType="descending">
      <items count="5">
        <item x="2"/>
        <item x="1"/>
        <item x="0"/>
        <item x="3"/>
        <item t="default"/>
      </items>
    </pivotField>
  </pivotFields>
  <rowFields count="1">
    <field x="16"/>
  </rowFields>
  <rowItems count="3">
    <i>
      <x/>
    </i>
    <i>
      <x v="1"/>
    </i>
    <i t="grand">
      <x/>
    </i>
  </rowItems>
  <colFields count="1">
    <field x="30"/>
  </colFields>
  <colItems count="3">
    <i>
      <x/>
    </i>
    <i>
      <x v="1"/>
    </i>
    <i t="grand">
      <x/>
    </i>
  </colItems>
  <pageFields count="2">
    <pageField fld="1" item="1" hier="-1"/>
    <pageField fld="26" item="2" hier="-1"/>
  </pageFields>
  <dataFields count="1">
    <dataField name="Count of HRD status3" fld="3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6817D1-CC02-4505-B7AB-1EFA26212345}" name="PivotTable7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44:C53" firstHeaderRow="1" firstDataRow="1" firstDataCol="1" rowPageCount="1" colPageCount="1"/>
  <pivotFields count="31">
    <pivotField compact="0" outline="0" showAll="0"/>
    <pivotField axis="axisPage" compact="0" outline="0" multipleItemSelectionAllowed="1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axis="axisRow" dataField="1" compact="0" outline="0" showAll="0" sortType="ascending">
      <items count="9">
        <item x="5"/>
        <item x="4"/>
        <item x="0"/>
        <item x="2"/>
        <item x="7"/>
        <item x="6"/>
        <item x="3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multipleItemSelectionAllowed="1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-1"/>
  </pageFields>
  <dataFields count="1">
    <dataField name="Count of Cancer location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E14AE9-1A87-4E6C-936C-C9A4E7B4CBDD}" name="PivotTable3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27:E31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1"/>
        <item x="2"/>
        <item h="1"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multipleItemSelectionAllowed="1" showAll="0"/>
    <pivotField compact="0" outline="0" showAll="0"/>
    <pivotField compact="0" outline="0" showAll="0"/>
    <pivotField axis="axisPage" compact="0" outline="0" showAll="0">
      <items count="4">
        <item h="1" x="2"/>
        <item h="1" x="0"/>
        <item x="1"/>
        <item t="default"/>
      </items>
    </pivotField>
    <pivotField compact="0" outline="0" showAll="0"/>
    <pivotField compact="0" outline="0" showAll="0"/>
    <pivotField axis="axisCol" dataField="1" compact="0" outline="0" showAll="0" sortType="descending">
      <items count="4">
        <item x="2"/>
        <item x="1"/>
        <item x="0"/>
        <item t="default"/>
      </items>
    </pivotField>
    <pivotField compact="0" outline="0" showAll="0"/>
  </pivotFields>
  <rowFields count="1">
    <field x="15"/>
  </rowFields>
  <rowItems count="3">
    <i>
      <x/>
    </i>
    <i>
      <x v="1"/>
    </i>
    <i t="grand">
      <x/>
    </i>
  </rowItems>
  <colFields count="1">
    <field x="29"/>
  </colFields>
  <colItems count="3">
    <i>
      <x/>
    </i>
    <i>
      <x v="1"/>
    </i>
    <i t="grand">
      <x/>
    </i>
  </colItems>
  <pageFields count="2">
    <pageField fld="1" item="1" hier="-1"/>
    <pageField fld="26" item="2" hier="-1"/>
  </pageFields>
  <dataFields count="1">
    <dataField name="Count of PGI status3" fld="2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C5942A-3738-4E68-BA84-CEE4E4D407AB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9:E13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1"/>
        <item x="2"/>
        <item h="1" x="0"/>
        <item x="3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5">
        <item h="1" x="3"/>
        <item x="0"/>
        <item h="1" x="1"/>
        <item h="1" x="2"/>
        <item t="default"/>
      </items>
    </pivotField>
    <pivotField compact="0" outline="0" showAll="0"/>
    <pivotField compact="0" outline="0" showAll="0"/>
    <pivotField axis="axisCol" dataField="1" compact="0" outline="0" showAll="0" sortType="descending">
      <items count="4">
        <item x="0"/>
        <item x="1"/>
        <item h="1" x="2"/>
        <item t="default"/>
      </items>
    </pivotField>
    <pivotField compact="0" outline="0" multipleItemSelectionAllowed="1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5"/>
  </rowFields>
  <rowItems count="3">
    <i>
      <x/>
    </i>
    <i>
      <x v="1"/>
    </i>
    <i t="grand">
      <x/>
    </i>
  </rowItems>
  <colFields count="1">
    <field x="22"/>
  </colFields>
  <colItems count="3">
    <i>
      <x/>
    </i>
    <i>
      <x v="1"/>
    </i>
    <i t="grand">
      <x/>
    </i>
  </colItems>
  <pageFields count="2">
    <pageField fld="1" item="1" hier="-1"/>
    <pageField fld="19" item="1" hier="-1"/>
  </pageFields>
  <dataFields count="1">
    <dataField name="Count of PGI status2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BD0F20-7494-492E-84A5-CE348BC93025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G27:J31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1"/>
        <item x="2"/>
        <item h="1"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sortType="descending"/>
    <pivotField compact="0" outline="0" multipleItemSelectionAllowed="1" showAll="0"/>
    <pivotField compact="0" outline="0" showAll="0"/>
    <pivotField compact="0" outline="0" showAll="0"/>
    <pivotField axis="axisPage" compact="0" outline="0" showAll="0">
      <items count="4">
        <item x="2"/>
        <item h="1" x="0"/>
        <item h="1" x="1"/>
        <item t="default"/>
      </items>
    </pivotField>
    <pivotField compact="0" outline="0" showAll="0"/>
    <pivotField compact="0" outline="0" showAll="0"/>
    <pivotField axis="axisCol" dataField="1" compact="0" outline="0" showAll="0" sortType="descending">
      <items count="4">
        <item x="2"/>
        <item x="1"/>
        <item x="0"/>
        <item t="default"/>
      </items>
    </pivotField>
    <pivotField compact="0" outline="0" showAll="0"/>
  </pivotFields>
  <rowFields count="1">
    <field x="15"/>
  </rowFields>
  <rowItems count="3">
    <i>
      <x/>
    </i>
    <i>
      <x v="1"/>
    </i>
    <i t="grand">
      <x/>
    </i>
  </rowItems>
  <colFields count="1">
    <field x="29"/>
  </colFields>
  <colItems count="3">
    <i>
      <x/>
    </i>
    <i>
      <x v="1"/>
    </i>
    <i t="grand">
      <x/>
    </i>
  </colItems>
  <pageFields count="2">
    <pageField fld="1" item="1" hier="-1"/>
    <pageField fld="26" item="0" hier="-1"/>
  </pageFields>
  <dataFields count="1">
    <dataField name="Count of PGI status3" fld="29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925FF3-3F36-42FB-A97D-272FF95A93DF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G9:J13" firstHeaderRow="1" firstDataRow="2" firstDataCol="1" rowPageCount="2" colPageCount="1"/>
  <pivotFields count="31">
    <pivotField compact="0" outline="0" showAll="0"/>
    <pivotField axis="axisPage" compact="0" outline="0" showAll="0">
      <items count="5">
        <item m="1" x="3"/>
        <item x="0"/>
        <item h="1" x="1"/>
        <item h="1" x="2"/>
        <item t="default"/>
      </items>
    </pivotField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1"/>
        <item x="2"/>
        <item h="1" x="0"/>
        <item h="1" x="3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h="1" x="3"/>
        <item h="1" x="0"/>
        <item x="1"/>
        <item x="2"/>
        <item t="default"/>
      </items>
    </pivotField>
    <pivotField compact="0" outline="0" showAll="0"/>
    <pivotField compact="0" outline="0" showAll="0"/>
    <pivotField axis="axisCol" dataField="1" compact="0" outline="0" showAll="0" sortType="descending">
      <items count="4">
        <item x="0"/>
        <item x="1"/>
        <item h="1" x="2"/>
        <item t="default"/>
      </items>
    </pivotField>
    <pivotField compact="0" outline="0" multipleItemSelectionAllowed="1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5"/>
  </rowFields>
  <rowItems count="3">
    <i>
      <x/>
    </i>
    <i>
      <x v="1"/>
    </i>
    <i t="grand">
      <x/>
    </i>
  </rowItems>
  <colFields count="1">
    <field x="22"/>
  </colFields>
  <colItems count="3">
    <i>
      <x/>
    </i>
    <i>
      <x v="1"/>
    </i>
    <i t="grand">
      <x/>
    </i>
  </colItems>
  <pageFields count="2">
    <pageField fld="1" item="1" hier="-1"/>
    <pageField fld="19" hier="-1"/>
  </pageFields>
  <dataFields count="1">
    <dataField name="Count of PGI status2" fld="2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8C0F-43E9-9949-9D9A-22ACF324C9D8}">
  <dimension ref="A1:AA98"/>
  <sheetViews>
    <sheetView tabSelected="1" zoomScale="90" zoomScaleNormal="90" workbookViewId="0">
      <pane xSplit="2" ySplit="2" topLeftCell="C80" activePane="bottomRight" state="frozen"/>
      <selection pane="topRight"/>
      <selection pane="bottomLeft"/>
      <selection pane="bottomRight" activeCell="C104" sqref="C104"/>
    </sheetView>
  </sheetViews>
  <sheetFormatPr baseColWidth="10" defaultColWidth="11" defaultRowHeight="15.75" customHeight="1" x14ac:dyDescent="0.2"/>
  <cols>
    <col min="1" max="1" width="6.83203125" style="1" customWidth="1"/>
    <col min="2" max="2" width="10.6640625" style="1" customWidth="1"/>
    <col min="3" max="3" width="29.33203125" style="2" customWidth="1"/>
    <col min="4" max="4" width="18.33203125" customWidth="1"/>
    <col min="5" max="5" width="25.5" bestFit="1" customWidth="1"/>
    <col min="6" max="6" width="25.1640625" bestFit="1" customWidth="1"/>
    <col min="7" max="7" width="24" customWidth="1"/>
    <col min="8" max="8" width="41.33203125" bestFit="1" customWidth="1"/>
    <col min="9" max="9" width="13.33203125" customWidth="1"/>
    <col min="10" max="11" width="15.33203125" customWidth="1"/>
    <col min="12" max="12" width="15.1640625" bestFit="1" customWidth="1"/>
    <col min="13" max="13" width="19.1640625" customWidth="1"/>
    <col min="14" max="14" width="14.6640625" style="26" bestFit="1" customWidth="1"/>
    <col min="15" max="15" width="14.6640625" style="26" customWidth="1"/>
    <col min="16" max="16" width="13.6640625" customWidth="1"/>
    <col min="17" max="17" width="47.5" customWidth="1"/>
    <col min="18" max="18" width="14.83203125" customWidth="1"/>
    <col min="19" max="20" width="17.5" customWidth="1"/>
    <col min="21" max="21" width="15.1640625" style="8" bestFit="1" customWidth="1"/>
    <col min="22" max="22" width="17.6640625" style="8" customWidth="1"/>
    <col min="23" max="23" width="13" customWidth="1"/>
    <col min="24" max="24" width="37.5" bestFit="1" customWidth="1"/>
    <col min="25" max="25" width="14.5" customWidth="1"/>
    <col min="26" max="27" width="14.6640625" customWidth="1"/>
  </cols>
  <sheetData>
    <row r="1" spans="1:27" ht="16" customHeight="1" x14ac:dyDescent="0.2">
      <c r="A1" s="30"/>
      <c r="B1" s="30"/>
      <c r="C1" s="31"/>
      <c r="D1" s="32"/>
      <c r="E1" s="32"/>
      <c r="F1" s="32"/>
      <c r="G1" s="32"/>
      <c r="H1" s="36" t="s">
        <v>0</v>
      </c>
      <c r="I1" s="36"/>
      <c r="J1" s="36"/>
      <c r="K1" s="36"/>
      <c r="L1" s="36" t="s">
        <v>1</v>
      </c>
      <c r="M1" s="36"/>
      <c r="N1" s="36"/>
      <c r="O1" s="36"/>
      <c r="P1" s="36"/>
      <c r="Q1" s="36"/>
      <c r="R1" s="36"/>
      <c r="S1" s="36"/>
      <c r="T1" s="36"/>
      <c r="U1" s="36" t="s">
        <v>2</v>
      </c>
      <c r="V1" s="37"/>
      <c r="W1" s="37"/>
      <c r="X1" s="37"/>
      <c r="Y1" s="37"/>
      <c r="Z1" s="37"/>
      <c r="AA1" s="37"/>
    </row>
    <row r="2" spans="1:27" ht="16" x14ac:dyDescent="0.2">
      <c r="A2" s="30" t="s">
        <v>4</v>
      </c>
      <c r="B2" s="30" t="s">
        <v>3</v>
      </c>
      <c r="C2" s="33" t="s">
        <v>5</v>
      </c>
      <c r="D2" s="30" t="s">
        <v>6</v>
      </c>
      <c r="E2" s="30" t="s">
        <v>7</v>
      </c>
      <c r="F2" s="30" t="s">
        <v>8</v>
      </c>
      <c r="G2" s="30" t="s">
        <v>9</v>
      </c>
      <c r="H2" s="30" t="s">
        <v>10</v>
      </c>
      <c r="I2" s="30" t="s">
        <v>11</v>
      </c>
      <c r="J2" s="30" t="s">
        <v>12</v>
      </c>
      <c r="K2" s="30" t="s">
        <v>13</v>
      </c>
      <c r="L2" s="30" t="s">
        <v>14</v>
      </c>
      <c r="M2" s="30" t="s">
        <v>15</v>
      </c>
      <c r="N2" s="34" t="s">
        <v>16</v>
      </c>
      <c r="O2" s="34" t="s">
        <v>17</v>
      </c>
      <c r="P2" s="30" t="s">
        <v>18</v>
      </c>
      <c r="Q2" s="30" t="s">
        <v>10</v>
      </c>
      <c r="R2" s="30" t="s">
        <v>11</v>
      </c>
      <c r="S2" s="30" t="s">
        <v>12</v>
      </c>
      <c r="T2" s="30" t="s">
        <v>13</v>
      </c>
      <c r="U2" s="35" t="s">
        <v>14</v>
      </c>
      <c r="V2" s="29" t="s">
        <v>15</v>
      </c>
      <c r="W2" s="3" t="s">
        <v>18</v>
      </c>
      <c r="X2" s="4" t="s">
        <v>10</v>
      </c>
      <c r="Y2" s="3" t="s">
        <v>11</v>
      </c>
      <c r="Z2" s="4" t="s">
        <v>12</v>
      </c>
      <c r="AA2" s="5" t="s">
        <v>13</v>
      </c>
    </row>
    <row r="3" spans="1:27" ht="16" x14ac:dyDescent="0.2">
      <c r="A3" s="1">
        <v>1</v>
      </c>
      <c r="C3" s="12">
        <v>37.947945205479449</v>
      </c>
      <c r="D3" s="1" t="s">
        <v>19</v>
      </c>
      <c r="E3" s="6">
        <v>0.8</v>
      </c>
      <c r="F3" s="1">
        <v>32.340000000000003</v>
      </c>
      <c r="G3" s="1" t="s">
        <v>20</v>
      </c>
      <c r="H3" s="1" t="s">
        <v>21</v>
      </c>
      <c r="I3" s="1" t="s">
        <v>21</v>
      </c>
      <c r="J3" s="1" t="s">
        <v>21</v>
      </c>
      <c r="K3" s="1" t="s">
        <v>21</v>
      </c>
      <c r="L3" s="11">
        <v>100</v>
      </c>
      <c r="M3" s="11">
        <v>702.3</v>
      </c>
      <c r="N3" s="26">
        <v>0.08</v>
      </c>
      <c r="O3" s="26">
        <v>0.2</v>
      </c>
      <c r="P3" s="11" t="s">
        <v>22</v>
      </c>
      <c r="Q3" s="11" t="s">
        <v>23</v>
      </c>
      <c r="R3" s="1">
        <v>15.9</v>
      </c>
      <c r="S3" s="1" t="s">
        <v>24</v>
      </c>
      <c r="T3" s="1" t="s">
        <v>24</v>
      </c>
      <c r="U3" s="1" t="s">
        <v>21</v>
      </c>
      <c r="V3" s="1" t="s">
        <v>21</v>
      </c>
      <c r="W3" s="1" t="s">
        <v>21</v>
      </c>
      <c r="X3" s="1" t="s">
        <v>21</v>
      </c>
      <c r="Y3" s="1" t="s">
        <v>21</v>
      </c>
      <c r="Z3" s="1" t="s">
        <v>21</v>
      </c>
      <c r="AA3" s="1" t="s">
        <v>21</v>
      </c>
    </row>
    <row r="4" spans="1:27" ht="16" x14ac:dyDescent="0.2">
      <c r="A4" s="1">
        <v>2</v>
      </c>
      <c r="B4" s="1" t="s">
        <v>25</v>
      </c>
      <c r="C4" s="12">
        <v>37.947945205479449</v>
      </c>
      <c r="D4" s="1" t="s">
        <v>19</v>
      </c>
      <c r="E4" s="6">
        <v>0.8</v>
      </c>
      <c r="F4" s="1">
        <v>32.340000000000003</v>
      </c>
      <c r="G4" s="1" t="s">
        <v>20</v>
      </c>
      <c r="H4" s="1" t="s">
        <v>21</v>
      </c>
      <c r="I4" s="1" t="s">
        <v>21</v>
      </c>
      <c r="J4" s="1" t="s">
        <v>21</v>
      </c>
      <c r="K4" s="1" t="s">
        <v>21</v>
      </c>
      <c r="L4" s="11">
        <v>150</v>
      </c>
      <c r="M4" s="11">
        <v>460.9</v>
      </c>
      <c r="N4" s="26">
        <v>0.09</v>
      </c>
      <c r="O4" s="26">
        <v>0.2</v>
      </c>
      <c r="P4" s="11" t="s">
        <v>22</v>
      </c>
      <c r="Q4" s="11" t="s">
        <v>23</v>
      </c>
      <c r="R4" s="1">
        <v>14.6</v>
      </c>
      <c r="S4" s="1" t="s">
        <v>24</v>
      </c>
      <c r="T4" s="1" t="s">
        <v>24</v>
      </c>
      <c r="U4" s="1" t="s">
        <v>21</v>
      </c>
      <c r="V4" s="1" t="s">
        <v>21</v>
      </c>
      <c r="W4" s="1" t="s">
        <v>21</v>
      </c>
      <c r="X4" s="1" t="s">
        <v>21</v>
      </c>
      <c r="Y4" s="1" t="s">
        <v>21</v>
      </c>
      <c r="Z4" s="1" t="s">
        <v>21</v>
      </c>
      <c r="AA4" s="1" t="s">
        <v>21</v>
      </c>
    </row>
    <row r="5" spans="1:27" ht="16" x14ac:dyDescent="0.2">
      <c r="A5" s="1">
        <v>3</v>
      </c>
      <c r="C5" s="12">
        <v>71.465753424657535</v>
      </c>
      <c r="D5" s="1" t="s">
        <v>19</v>
      </c>
      <c r="E5" s="6">
        <v>0.8</v>
      </c>
      <c r="F5" s="1">
        <v>14.87</v>
      </c>
      <c r="G5" s="1" t="s">
        <v>20</v>
      </c>
      <c r="H5" s="1" t="s">
        <v>21</v>
      </c>
      <c r="I5" s="1" t="s">
        <v>21</v>
      </c>
      <c r="J5" s="1" t="s">
        <v>21</v>
      </c>
      <c r="K5" s="1" t="s">
        <v>21</v>
      </c>
      <c r="L5" s="11">
        <v>100</v>
      </c>
      <c r="M5" s="11">
        <v>523.20000000000005</v>
      </c>
      <c r="N5" s="26">
        <v>0.11</v>
      </c>
      <c r="O5" s="26">
        <v>0.34</v>
      </c>
      <c r="P5" s="11" t="s">
        <v>22</v>
      </c>
      <c r="Q5" s="11" t="s">
        <v>26</v>
      </c>
      <c r="R5" s="1">
        <v>8.8000000000000007</v>
      </c>
      <c r="S5" s="1" t="s">
        <v>24</v>
      </c>
      <c r="T5" s="1" t="s">
        <v>24</v>
      </c>
      <c r="U5" s="1" t="s">
        <v>21</v>
      </c>
      <c r="V5" s="1" t="s">
        <v>21</v>
      </c>
      <c r="W5" s="1" t="s">
        <v>21</v>
      </c>
      <c r="X5" s="1" t="s">
        <v>21</v>
      </c>
      <c r="Y5" s="1" t="s">
        <v>21</v>
      </c>
      <c r="Z5" s="1" t="s">
        <v>21</v>
      </c>
      <c r="AA5" s="1" t="s">
        <v>21</v>
      </c>
    </row>
    <row r="6" spans="1:27" ht="16" x14ac:dyDescent="0.2">
      <c r="A6" s="1">
        <v>4</v>
      </c>
      <c r="C6" s="12">
        <v>52.150684931506852</v>
      </c>
      <c r="D6" s="1" t="s">
        <v>19</v>
      </c>
      <c r="E6" s="6">
        <v>0.9</v>
      </c>
      <c r="F6" s="1">
        <v>78.36</v>
      </c>
      <c r="G6" s="1" t="s">
        <v>20</v>
      </c>
      <c r="H6" s="1" t="s">
        <v>21</v>
      </c>
      <c r="I6" s="1" t="s">
        <v>21</v>
      </c>
      <c r="J6" s="1" t="s">
        <v>21</v>
      </c>
      <c r="K6" s="1" t="s">
        <v>21</v>
      </c>
      <c r="L6" s="11">
        <v>100</v>
      </c>
      <c r="M6" s="11">
        <v>1134.5</v>
      </c>
      <c r="N6" s="26">
        <v>7.0000000000000007E-2</v>
      </c>
      <c r="O6" s="26">
        <v>0.26</v>
      </c>
      <c r="P6" s="11" t="s">
        <v>27</v>
      </c>
      <c r="Q6" s="11" t="s">
        <v>28</v>
      </c>
      <c r="R6" s="1">
        <v>23.3</v>
      </c>
      <c r="S6" s="1" t="s">
        <v>24</v>
      </c>
      <c r="T6" s="1" t="s">
        <v>29</v>
      </c>
      <c r="U6" s="1" t="s">
        <v>21</v>
      </c>
      <c r="V6" s="1" t="s">
        <v>21</v>
      </c>
      <c r="W6" s="1" t="s">
        <v>21</v>
      </c>
      <c r="X6" s="1" t="s">
        <v>21</v>
      </c>
      <c r="Y6" s="1" t="s">
        <v>21</v>
      </c>
      <c r="Z6" s="1" t="s">
        <v>21</v>
      </c>
      <c r="AA6" s="1" t="s">
        <v>21</v>
      </c>
    </row>
    <row r="7" spans="1:27" ht="16" x14ac:dyDescent="0.2">
      <c r="A7" s="1">
        <v>5</v>
      </c>
      <c r="C7" s="12">
        <v>67.9945205479452</v>
      </c>
      <c r="D7" s="1" t="s">
        <v>19</v>
      </c>
      <c r="E7" s="6">
        <v>0.7</v>
      </c>
      <c r="F7" s="1">
        <v>83.62</v>
      </c>
      <c r="G7" s="1" t="s">
        <v>20</v>
      </c>
      <c r="H7" s="1" t="s">
        <v>21</v>
      </c>
      <c r="I7" s="1" t="s">
        <v>21</v>
      </c>
      <c r="J7" s="1" t="s">
        <v>21</v>
      </c>
      <c r="K7" s="1" t="s">
        <v>21</v>
      </c>
      <c r="L7" s="11">
        <v>100</v>
      </c>
      <c r="M7" s="11">
        <v>956.2</v>
      </c>
      <c r="N7" s="26">
        <v>0.09</v>
      </c>
      <c r="O7" s="26">
        <v>0.11</v>
      </c>
      <c r="P7" s="11" t="s">
        <v>27</v>
      </c>
      <c r="Q7" s="11" t="s">
        <v>23</v>
      </c>
      <c r="R7" s="1">
        <v>-11.8</v>
      </c>
      <c r="S7" s="1" t="s">
        <v>23</v>
      </c>
      <c r="T7" s="1" t="s">
        <v>29</v>
      </c>
      <c r="U7" s="1" t="s">
        <v>21</v>
      </c>
      <c r="V7" s="1" t="s">
        <v>21</v>
      </c>
      <c r="W7" s="1" t="s">
        <v>21</v>
      </c>
      <c r="X7" s="1" t="s">
        <v>21</v>
      </c>
      <c r="Y7" s="1" t="s">
        <v>21</v>
      </c>
      <c r="Z7" s="1" t="s">
        <v>21</v>
      </c>
      <c r="AA7" s="1" t="s">
        <v>21</v>
      </c>
    </row>
    <row r="8" spans="1:27" ht="16" x14ac:dyDescent="0.2">
      <c r="A8" s="1">
        <v>6</v>
      </c>
      <c r="C8" s="12">
        <v>50.367123287671234</v>
      </c>
      <c r="D8" s="1" t="s">
        <v>19</v>
      </c>
      <c r="E8" s="6">
        <v>0.6</v>
      </c>
      <c r="F8" s="1">
        <v>9.32</v>
      </c>
      <c r="G8" s="1" t="s">
        <v>20</v>
      </c>
      <c r="H8" s="1" t="s">
        <v>21</v>
      </c>
      <c r="I8" s="1" t="s">
        <v>21</v>
      </c>
      <c r="J8" s="1" t="s">
        <v>21</v>
      </c>
      <c r="K8" s="1" t="s">
        <v>21</v>
      </c>
      <c r="L8" s="11">
        <v>100</v>
      </c>
      <c r="M8" s="11">
        <v>596.4</v>
      </c>
      <c r="N8" s="26">
        <v>0.1</v>
      </c>
      <c r="O8" s="26">
        <v>0.21</v>
      </c>
      <c r="P8" s="11" t="s">
        <v>22</v>
      </c>
      <c r="Q8" s="11" t="s">
        <v>30</v>
      </c>
      <c r="R8" s="1">
        <v>12.9</v>
      </c>
      <c r="S8" s="1" t="s">
        <v>24</v>
      </c>
      <c r="T8" s="1" t="s">
        <v>24</v>
      </c>
      <c r="U8" s="1" t="s">
        <v>21</v>
      </c>
      <c r="V8" s="1" t="s">
        <v>21</v>
      </c>
      <c r="W8" s="1" t="s">
        <v>21</v>
      </c>
      <c r="X8" s="1" t="s">
        <v>21</v>
      </c>
      <c r="Y8" s="1" t="s">
        <v>21</v>
      </c>
      <c r="Z8" s="1" t="s">
        <v>21</v>
      </c>
      <c r="AA8" s="1" t="s">
        <v>21</v>
      </c>
    </row>
    <row r="9" spans="1:27" ht="16" x14ac:dyDescent="0.2">
      <c r="A9" s="1">
        <v>7</v>
      </c>
      <c r="C9" s="12">
        <v>47.115068493150687</v>
      </c>
      <c r="D9" s="1" t="s">
        <v>19</v>
      </c>
      <c r="E9" s="6">
        <v>0.8</v>
      </c>
      <c r="F9" s="1">
        <v>52.35</v>
      </c>
      <c r="G9" s="1" t="s">
        <v>20</v>
      </c>
      <c r="H9" s="1" t="s">
        <v>21</v>
      </c>
      <c r="I9" s="1" t="s">
        <v>21</v>
      </c>
      <c r="J9" s="1" t="s">
        <v>21</v>
      </c>
      <c r="K9" s="1" t="s">
        <v>21</v>
      </c>
      <c r="L9" s="11">
        <v>150</v>
      </c>
      <c r="M9" s="11">
        <v>872.7</v>
      </c>
      <c r="N9" s="26">
        <v>0.08</v>
      </c>
      <c r="O9" s="26">
        <v>0.19</v>
      </c>
      <c r="P9" s="11" t="s">
        <v>22</v>
      </c>
      <c r="Q9" s="11" t="s">
        <v>31</v>
      </c>
      <c r="R9" s="1">
        <v>9.8000000000000007</v>
      </c>
      <c r="S9" s="1" t="s">
        <v>24</v>
      </c>
      <c r="T9" s="1" t="s">
        <v>24</v>
      </c>
      <c r="U9" s="1" t="s">
        <v>21</v>
      </c>
      <c r="V9" s="1" t="s">
        <v>21</v>
      </c>
      <c r="W9" s="1" t="s">
        <v>21</v>
      </c>
      <c r="X9" s="1" t="s">
        <v>21</v>
      </c>
      <c r="Y9" s="1" t="s">
        <v>21</v>
      </c>
      <c r="Z9" s="1" t="s">
        <v>21</v>
      </c>
      <c r="AA9" s="1" t="s">
        <v>21</v>
      </c>
    </row>
    <row r="10" spans="1:27" ht="16" x14ac:dyDescent="0.2">
      <c r="A10" s="1">
        <v>8</v>
      </c>
      <c r="C10" s="12">
        <v>47.035616438356165</v>
      </c>
      <c r="D10" s="1" t="s">
        <v>19</v>
      </c>
      <c r="E10" s="6">
        <v>0.8</v>
      </c>
      <c r="F10" s="1">
        <v>34.479999999999997</v>
      </c>
      <c r="G10" s="1" t="s">
        <v>32</v>
      </c>
      <c r="H10" s="1" t="s">
        <v>23</v>
      </c>
      <c r="I10" s="1" t="s">
        <v>21</v>
      </c>
      <c r="J10" s="1" t="s">
        <v>24</v>
      </c>
      <c r="K10" s="1" t="s">
        <v>24</v>
      </c>
      <c r="L10" s="9">
        <v>150</v>
      </c>
      <c r="M10" s="11">
        <v>1004.7</v>
      </c>
      <c r="N10" s="26">
        <v>7.0000000000000007E-2</v>
      </c>
      <c r="O10" s="26">
        <v>0.22</v>
      </c>
      <c r="P10" s="11" t="s">
        <v>22</v>
      </c>
      <c r="Q10" s="11" t="s">
        <v>23</v>
      </c>
      <c r="R10" s="1">
        <v>12.3</v>
      </c>
      <c r="S10" s="1" t="s">
        <v>24</v>
      </c>
      <c r="T10" s="1" t="s">
        <v>24</v>
      </c>
      <c r="U10" s="1" t="s">
        <v>21</v>
      </c>
      <c r="V10" s="1" t="s">
        <v>21</v>
      </c>
      <c r="W10" s="1" t="s">
        <v>21</v>
      </c>
      <c r="X10" s="1" t="s">
        <v>21</v>
      </c>
      <c r="Y10" s="1" t="s">
        <v>21</v>
      </c>
      <c r="Z10" s="1" t="s">
        <v>21</v>
      </c>
      <c r="AA10" s="1" t="s">
        <v>21</v>
      </c>
    </row>
    <row r="11" spans="1:27" ht="16" x14ac:dyDescent="0.2">
      <c r="A11" s="1">
        <v>9</v>
      </c>
      <c r="B11" s="1" t="s">
        <v>25</v>
      </c>
      <c r="C11" s="12">
        <v>47.035616438356165</v>
      </c>
      <c r="D11" s="1" t="s">
        <v>19</v>
      </c>
      <c r="E11" s="6">
        <v>0.8</v>
      </c>
      <c r="F11" s="1">
        <v>34.479999999999997</v>
      </c>
      <c r="G11" s="1" t="s">
        <v>32</v>
      </c>
      <c r="H11" s="1" t="s">
        <v>23</v>
      </c>
      <c r="I11" s="1" t="s">
        <v>21</v>
      </c>
      <c r="J11" s="1" t="s">
        <v>24</v>
      </c>
      <c r="K11" s="1" t="s">
        <v>24</v>
      </c>
      <c r="L11" s="9">
        <v>150</v>
      </c>
      <c r="M11" s="11">
        <v>1004.7</v>
      </c>
      <c r="N11" s="26">
        <v>0.08</v>
      </c>
      <c r="O11" s="26">
        <v>0.22</v>
      </c>
      <c r="P11" s="11" t="s">
        <v>22</v>
      </c>
      <c r="Q11" s="11" t="s">
        <v>23</v>
      </c>
      <c r="R11" s="1">
        <v>12.2</v>
      </c>
      <c r="S11" s="1" t="s">
        <v>24</v>
      </c>
      <c r="T11" s="1" t="s">
        <v>24</v>
      </c>
      <c r="U11" s="1" t="s">
        <v>21</v>
      </c>
      <c r="V11" s="1" t="s">
        <v>21</v>
      </c>
      <c r="W11" s="1" t="s">
        <v>21</v>
      </c>
      <c r="X11" s="1" t="s">
        <v>21</v>
      </c>
      <c r="Y11" s="1" t="s">
        <v>21</v>
      </c>
      <c r="Z11" s="1" t="s">
        <v>21</v>
      </c>
      <c r="AA11" s="1" t="s">
        <v>21</v>
      </c>
    </row>
    <row r="12" spans="1:27" ht="16" x14ac:dyDescent="0.2">
      <c r="A12" s="1">
        <v>10</v>
      </c>
      <c r="C12" s="12">
        <v>69.471232876712335</v>
      </c>
      <c r="D12" s="1" t="s">
        <v>19</v>
      </c>
      <c r="E12" s="6">
        <v>0.9</v>
      </c>
      <c r="F12" s="1">
        <v>89.85</v>
      </c>
      <c r="G12" s="1" t="s">
        <v>20</v>
      </c>
      <c r="H12" s="1" t="s">
        <v>21</v>
      </c>
      <c r="I12" s="1" t="s">
        <v>21</v>
      </c>
      <c r="J12" s="1" t="s">
        <v>21</v>
      </c>
      <c r="K12" s="1" t="s">
        <v>21</v>
      </c>
      <c r="L12" s="1" t="s">
        <v>21</v>
      </c>
      <c r="M12" s="11">
        <v>998.4</v>
      </c>
      <c r="N12" s="26">
        <v>7.0000000000000007E-2</v>
      </c>
      <c r="O12" s="26">
        <v>0.34</v>
      </c>
      <c r="P12" s="11" t="s">
        <v>22</v>
      </c>
      <c r="Q12" s="9" t="s">
        <v>21</v>
      </c>
      <c r="R12" s="1">
        <v>17.3</v>
      </c>
      <c r="S12" s="1" t="s">
        <v>24</v>
      </c>
      <c r="T12" s="1" t="s">
        <v>24</v>
      </c>
      <c r="U12" s="1" t="s">
        <v>21</v>
      </c>
      <c r="V12" s="1" t="s">
        <v>21</v>
      </c>
      <c r="W12" s="1" t="s">
        <v>21</v>
      </c>
      <c r="X12" s="1" t="s">
        <v>21</v>
      </c>
      <c r="Y12" s="1" t="s">
        <v>21</v>
      </c>
      <c r="Z12" s="1" t="s">
        <v>21</v>
      </c>
      <c r="AA12" s="1" t="s">
        <v>21</v>
      </c>
    </row>
    <row r="13" spans="1:27" ht="16" x14ac:dyDescent="0.2">
      <c r="A13" s="1">
        <v>11</v>
      </c>
      <c r="C13" s="12">
        <v>62.8</v>
      </c>
      <c r="D13" s="1" t="s">
        <v>19</v>
      </c>
      <c r="E13" s="6">
        <v>0.9</v>
      </c>
      <c r="F13" s="1">
        <v>47.74</v>
      </c>
      <c r="G13" s="1" t="s">
        <v>20</v>
      </c>
      <c r="H13" s="1" t="s">
        <v>21</v>
      </c>
      <c r="I13" s="1" t="s">
        <v>21</v>
      </c>
      <c r="J13" s="1" t="s">
        <v>21</v>
      </c>
      <c r="K13" s="1" t="s">
        <v>21</v>
      </c>
      <c r="L13" s="1" t="s">
        <v>21</v>
      </c>
      <c r="M13" s="11">
        <v>683.8</v>
      </c>
      <c r="N13" s="26">
        <v>0.12</v>
      </c>
      <c r="O13" s="26">
        <v>0.36</v>
      </c>
      <c r="P13" s="11" t="s">
        <v>22</v>
      </c>
      <c r="Q13" s="9" t="s">
        <v>21</v>
      </c>
      <c r="R13" s="1">
        <v>2</v>
      </c>
      <c r="S13" s="1" t="s">
        <v>24</v>
      </c>
      <c r="T13" s="1" t="s">
        <v>24</v>
      </c>
      <c r="U13" s="1" t="s">
        <v>21</v>
      </c>
      <c r="V13" s="1" t="s">
        <v>21</v>
      </c>
      <c r="W13" s="1" t="s">
        <v>21</v>
      </c>
      <c r="X13" s="1" t="s">
        <v>21</v>
      </c>
      <c r="Y13" s="1" t="s">
        <v>21</v>
      </c>
      <c r="Z13" s="1" t="s">
        <v>21</v>
      </c>
      <c r="AA13" s="1" t="s">
        <v>21</v>
      </c>
    </row>
    <row r="14" spans="1:27" ht="16" x14ac:dyDescent="0.2">
      <c r="A14" s="1">
        <v>12</v>
      </c>
      <c r="C14" s="12">
        <v>52.126027397260273</v>
      </c>
      <c r="D14" s="1" t="s">
        <v>19</v>
      </c>
      <c r="E14" s="6">
        <v>0.2</v>
      </c>
      <c r="F14" s="1">
        <v>75.84</v>
      </c>
      <c r="G14" s="1" t="s">
        <v>20</v>
      </c>
      <c r="H14" s="1" t="s">
        <v>21</v>
      </c>
      <c r="I14" s="1" t="s">
        <v>21</v>
      </c>
      <c r="J14" s="1" t="s">
        <v>21</v>
      </c>
      <c r="K14" s="1" t="s">
        <v>21</v>
      </c>
      <c r="L14" s="1" t="s">
        <v>21</v>
      </c>
      <c r="M14" s="11">
        <v>832.5</v>
      </c>
      <c r="N14" s="26">
        <v>0.1</v>
      </c>
      <c r="O14" s="26">
        <v>0.05</v>
      </c>
      <c r="P14" s="11" t="s">
        <v>27</v>
      </c>
      <c r="Q14" s="9" t="s">
        <v>21</v>
      </c>
      <c r="R14" s="1">
        <v>-21.3</v>
      </c>
      <c r="S14" s="1" t="s">
        <v>23</v>
      </c>
      <c r="T14" s="1" t="s">
        <v>29</v>
      </c>
      <c r="U14" s="1" t="s">
        <v>21</v>
      </c>
      <c r="V14" s="1" t="s">
        <v>21</v>
      </c>
      <c r="W14" s="1" t="s">
        <v>21</v>
      </c>
      <c r="X14" s="1" t="s">
        <v>21</v>
      </c>
      <c r="Y14" s="1" t="s">
        <v>21</v>
      </c>
      <c r="Z14" s="1" t="s">
        <v>21</v>
      </c>
      <c r="AA14" s="1" t="s">
        <v>21</v>
      </c>
    </row>
    <row r="15" spans="1:27" ht="16" x14ac:dyDescent="0.2">
      <c r="A15" s="1">
        <v>13</v>
      </c>
      <c r="C15" s="12">
        <v>77.197260273972603</v>
      </c>
      <c r="D15" s="1" t="s">
        <v>19</v>
      </c>
      <c r="E15" s="6">
        <v>0.8</v>
      </c>
      <c r="F15" s="1">
        <v>130.58000000000001</v>
      </c>
      <c r="G15" s="1" t="s">
        <v>20</v>
      </c>
      <c r="H15" s="1" t="s">
        <v>21</v>
      </c>
      <c r="I15" s="1" t="s">
        <v>21</v>
      </c>
      <c r="J15" s="1" t="s">
        <v>21</v>
      </c>
      <c r="K15" s="1" t="s">
        <v>21</v>
      </c>
      <c r="L15" s="1" t="s">
        <v>21</v>
      </c>
      <c r="M15" s="11">
        <v>912.9</v>
      </c>
      <c r="N15" s="26">
        <v>7.0000000000000007E-2</v>
      </c>
      <c r="O15" s="26">
        <v>0.35</v>
      </c>
      <c r="P15" s="11" t="s">
        <v>22</v>
      </c>
      <c r="Q15" s="9" t="s">
        <v>21</v>
      </c>
      <c r="R15" s="1">
        <v>-0.9</v>
      </c>
      <c r="S15" s="1" t="s">
        <v>23</v>
      </c>
      <c r="T15" s="1" t="s">
        <v>33</v>
      </c>
      <c r="U15" s="1" t="s">
        <v>21</v>
      </c>
      <c r="V15" s="1" t="s">
        <v>21</v>
      </c>
      <c r="W15" s="1" t="s">
        <v>21</v>
      </c>
      <c r="X15" s="1" t="s">
        <v>21</v>
      </c>
      <c r="Y15" s="1" t="s">
        <v>21</v>
      </c>
      <c r="Z15" s="1" t="s">
        <v>21</v>
      </c>
      <c r="AA15" s="1" t="s">
        <v>21</v>
      </c>
    </row>
    <row r="16" spans="1:27" ht="16" x14ac:dyDescent="0.2">
      <c r="A16" s="1">
        <v>14</v>
      </c>
      <c r="C16" s="12">
        <v>64.849315068493155</v>
      </c>
      <c r="D16" s="1" t="s">
        <v>34</v>
      </c>
      <c r="E16" s="6">
        <v>0.6</v>
      </c>
      <c r="F16" s="1">
        <v>41.7</v>
      </c>
      <c r="G16" s="1" t="s">
        <v>20</v>
      </c>
      <c r="H16" s="1" t="s">
        <v>21</v>
      </c>
      <c r="I16" s="1" t="s">
        <v>21</v>
      </c>
      <c r="J16" s="1" t="s">
        <v>21</v>
      </c>
      <c r="K16" s="1" t="s">
        <v>21</v>
      </c>
      <c r="L16" s="1" t="s">
        <v>21</v>
      </c>
      <c r="M16" s="11">
        <v>1211.5</v>
      </c>
      <c r="N16" s="26">
        <v>0.06</v>
      </c>
      <c r="O16" s="26">
        <v>0.26</v>
      </c>
      <c r="P16" s="11" t="s">
        <v>22</v>
      </c>
      <c r="Q16" s="9" t="s">
        <v>21</v>
      </c>
      <c r="R16" s="1">
        <v>-4.5999999999999996</v>
      </c>
      <c r="S16" s="1" t="s">
        <v>23</v>
      </c>
      <c r="T16" s="1" t="s">
        <v>33</v>
      </c>
      <c r="U16" s="1" t="s">
        <v>21</v>
      </c>
      <c r="V16" s="1" t="s">
        <v>21</v>
      </c>
      <c r="W16" s="1" t="s">
        <v>21</v>
      </c>
      <c r="X16" s="1" t="s">
        <v>21</v>
      </c>
      <c r="Y16" s="1" t="s">
        <v>21</v>
      </c>
      <c r="Z16" s="1" t="s">
        <v>21</v>
      </c>
      <c r="AA16" s="1" t="s">
        <v>21</v>
      </c>
    </row>
    <row r="17" spans="1:27" ht="16" x14ac:dyDescent="0.2">
      <c r="A17" s="1">
        <v>15</v>
      </c>
      <c r="C17" s="12">
        <v>37.947945205479449</v>
      </c>
      <c r="D17" s="1" t="s">
        <v>19</v>
      </c>
      <c r="E17" s="6">
        <v>0.7</v>
      </c>
      <c r="F17" s="1">
        <v>32.69</v>
      </c>
      <c r="G17" s="1" t="s">
        <v>20</v>
      </c>
      <c r="H17" s="1" t="s">
        <v>21</v>
      </c>
      <c r="I17" s="1" t="s">
        <v>21</v>
      </c>
      <c r="J17" s="1" t="s">
        <v>21</v>
      </c>
      <c r="K17" s="1" t="s">
        <v>21</v>
      </c>
      <c r="L17" s="1" t="s">
        <v>21</v>
      </c>
      <c r="M17" s="11">
        <v>725.9</v>
      </c>
      <c r="N17" s="26">
        <v>0.11</v>
      </c>
      <c r="O17" s="26">
        <v>0.13</v>
      </c>
      <c r="P17" s="11" t="s">
        <v>27</v>
      </c>
      <c r="Q17" s="9" t="s">
        <v>21</v>
      </c>
      <c r="R17" s="1">
        <v>0.3</v>
      </c>
      <c r="S17" s="1" t="s">
        <v>23</v>
      </c>
      <c r="T17" s="1" t="s">
        <v>29</v>
      </c>
      <c r="U17" s="1" t="s">
        <v>21</v>
      </c>
      <c r="V17" s="1" t="s">
        <v>21</v>
      </c>
      <c r="W17" s="1" t="s">
        <v>21</v>
      </c>
      <c r="X17" s="1" t="s">
        <v>21</v>
      </c>
      <c r="Y17" s="1" t="s">
        <v>21</v>
      </c>
      <c r="Z17" s="1" t="s">
        <v>21</v>
      </c>
      <c r="AA17" s="1" t="s">
        <v>21</v>
      </c>
    </row>
    <row r="18" spans="1:27" ht="16" x14ac:dyDescent="0.2">
      <c r="A18" s="1">
        <v>16</v>
      </c>
      <c r="C18" s="12">
        <v>60.698630136986303</v>
      </c>
      <c r="D18" s="1" t="s">
        <v>19</v>
      </c>
      <c r="E18" s="6">
        <v>0.8</v>
      </c>
      <c r="F18" s="1">
        <v>38.42</v>
      </c>
      <c r="G18" s="1" t="s">
        <v>20</v>
      </c>
      <c r="H18" s="1" t="s">
        <v>21</v>
      </c>
      <c r="I18" s="1" t="s">
        <v>21</v>
      </c>
      <c r="J18" s="1" t="s">
        <v>21</v>
      </c>
      <c r="K18" s="1" t="s">
        <v>21</v>
      </c>
      <c r="L18" s="1" t="s">
        <v>21</v>
      </c>
      <c r="M18" s="11">
        <v>723.4</v>
      </c>
      <c r="N18" s="26">
        <v>0.08</v>
      </c>
      <c r="O18" s="26">
        <v>0.28999999999999998</v>
      </c>
      <c r="P18" s="11" t="s">
        <v>22</v>
      </c>
      <c r="Q18" s="9" t="s">
        <v>21</v>
      </c>
      <c r="R18" s="1">
        <v>-11.6</v>
      </c>
      <c r="S18" s="1" t="s">
        <v>23</v>
      </c>
      <c r="T18" s="1" t="s">
        <v>33</v>
      </c>
      <c r="U18" s="1" t="s">
        <v>21</v>
      </c>
      <c r="V18" s="1" t="s">
        <v>21</v>
      </c>
      <c r="W18" s="1" t="s">
        <v>21</v>
      </c>
      <c r="X18" s="1" t="s">
        <v>21</v>
      </c>
      <c r="Y18" s="1" t="s">
        <v>21</v>
      </c>
      <c r="Z18" s="1" t="s">
        <v>21</v>
      </c>
      <c r="AA18" s="1" t="s">
        <v>21</v>
      </c>
    </row>
    <row r="19" spans="1:27" ht="16" x14ac:dyDescent="0.2">
      <c r="A19" s="1">
        <v>17</v>
      </c>
      <c r="C19" s="12">
        <v>55.150684931506852</v>
      </c>
      <c r="D19" s="1" t="s">
        <v>19</v>
      </c>
      <c r="E19" s="6">
        <v>0.3</v>
      </c>
      <c r="F19" s="1">
        <v>38.53</v>
      </c>
      <c r="G19" s="1" t="s">
        <v>20</v>
      </c>
      <c r="H19" s="1" t="s">
        <v>21</v>
      </c>
      <c r="I19" s="1" t="s">
        <v>21</v>
      </c>
      <c r="J19" s="1" t="s">
        <v>21</v>
      </c>
      <c r="K19" s="1" t="s">
        <v>21</v>
      </c>
      <c r="L19" s="1" t="s">
        <v>21</v>
      </c>
      <c r="M19" s="11">
        <v>701.8</v>
      </c>
      <c r="N19" s="26">
        <v>0.06</v>
      </c>
      <c r="O19" s="26">
        <v>0.06</v>
      </c>
      <c r="P19" s="11" t="s">
        <v>27</v>
      </c>
      <c r="Q19" s="9" t="s">
        <v>21</v>
      </c>
      <c r="R19" s="1">
        <v>-9.6999999999999993</v>
      </c>
      <c r="S19" s="1" t="s">
        <v>23</v>
      </c>
      <c r="T19" s="1" t="s">
        <v>29</v>
      </c>
      <c r="U19" s="1" t="s">
        <v>21</v>
      </c>
      <c r="V19" s="1" t="s">
        <v>21</v>
      </c>
      <c r="W19" s="1" t="s">
        <v>21</v>
      </c>
      <c r="X19" s="1" t="s">
        <v>21</v>
      </c>
      <c r="Y19" s="1" t="s">
        <v>21</v>
      </c>
      <c r="Z19" s="1" t="s">
        <v>21</v>
      </c>
      <c r="AA19" s="1" t="s">
        <v>21</v>
      </c>
    </row>
    <row r="20" spans="1:27" ht="16" x14ac:dyDescent="0.2">
      <c r="A20" s="1">
        <v>18</v>
      </c>
      <c r="C20" s="12">
        <v>36.243835616438353</v>
      </c>
      <c r="D20" s="1" t="s">
        <v>19</v>
      </c>
      <c r="E20" s="6">
        <v>0.6</v>
      </c>
      <c r="F20" s="1">
        <v>7.92</v>
      </c>
      <c r="G20" s="1" t="s">
        <v>35</v>
      </c>
      <c r="H20" s="1" t="s">
        <v>23</v>
      </c>
      <c r="I20" s="1">
        <v>19</v>
      </c>
      <c r="J20" s="1" t="s">
        <v>23</v>
      </c>
      <c r="K20" s="1" t="s">
        <v>23</v>
      </c>
      <c r="L20" s="9">
        <v>150</v>
      </c>
      <c r="M20" s="11">
        <v>477.5</v>
      </c>
      <c r="N20" s="26">
        <v>0.09</v>
      </c>
      <c r="O20" s="26">
        <v>0.27</v>
      </c>
      <c r="P20" s="11" t="s">
        <v>22</v>
      </c>
      <c r="Q20" s="11" t="s">
        <v>23</v>
      </c>
      <c r="R20" s="1">
        <v>-3.2</v>
      </c>
      <c r="S20" s="1" t="s">
        <v>23</v>
      </c>
      <c r="T20" s="1" t="s">
        <v>23</v>
      </c>
      <c r="U20" s="1" t="s">
        <v>21</v>
      </c>
      <c r="V20" s="1" t="s">
        <v>21</v>
      </c>
      <c r="W20" s="1" t="s">
        <v>21</v>
      </c>
      <c r="X20" s="1" t="s">
        <v>21</v>
      </c>
      <c r="Y20" s="1" t="s">
        <v>21</v>
      </c>
      <c r="Z20" s="1" t="s">
        <v>21</v>
      </c>
      <c r="AA20" s="1" t="s">
        <v>21</v>
      </c>
    </row>
    <row r="21" spans="1:27" ht="16" x14ac:dyDescent="0.2">
      <c r="A21" s="1">
        <v>19</v>
      </c>
      <c r="C21" s="12">
        <v>67.041095890410958</v>
      </c>
      <c r="D21" s="1" t="s">
        <v>34</v>
      </c>
      <c r="E21" s="6">
        <v>0.8</v>
      </c>
      <c r="F21" s="1">
        <v>203.5</v>
      </c>
      <c r="G21" s="1" t="s">
        <v>32</v>
      </c>
      <c r="H21" s="1" t="s">
        <v>36</v>
      </c>
      <c r="I21" s="1">
        <v>21</v>
      </c>
      <c r="J21" s="1" t="s">
        <v>23</v>
      </c>
      <c r="K21" s="1" t="s">
        <v>23</v>
      </c>
      <c r="L21" s="9">
        <v>150</v>
      </c>
      <c r="M21" s="11">
        <v>689.2</v>
      </c>
      <c r="N21" s="26">
        <v>0.08</v>
      </c>
      <c r="O21" s="26">
        <v>0.11</v>
      </c>
      <c r="P21" s="11" t="s">
        <v>22</v>
      </c>
      <c r="Q21" s="1" t="s">
        <v>37</v>
      </c>
      <c r="R21" s="1">
        <v>-5.2</v>
      </c>
      <c r="S21" s="1" t="s">
        <v>23</v>
      </c>
      <c r="T21" s="1" t="s">
        <v>23</v>
      </c>
      <c r="U21" s="9">
        <v>100</v>
      </c>
      <c r="V21" s="9">
        <v>411.7</v>
      </c>
      <c r="W21" s="1" t="s">
        <v>38</v>
      </c>
      <c r="X21" s="1" t="s">
        <v>39</v>
      </c>
      <c r="Y21" s="1">
        <v>20.9</v>
      </c>
      <c r="Z21" s="1" t="s">
        <v>23</v>
      </c>
      <c r="AA21" s="1" t="s">
        <v>23</v>
      </c>
    </row>
    <row r="22" spans="1:27" ht="16" x14ac:dyDescent="0.2">
      <c r="A22" s="1">
        <v>20</v>
      </c>
      <c r="C22" s="12">
        <v>36.265753424657532</v>
      </c>
      <c r="D22" s="1" t="s">
        <v>19</v>
      </c>
      <c r="E22" s="6">
        <v>0.5</v>
      </c>
      <c r="F22" s="1">
        <v>95.08</v>
      </c>
      <c r="G22" s="1" t="s">
        <v>32</v>
      </c>
      <c r="H22" s="1" t="s">
        <v>40</v>
      </c>
      <c r="I22" s="1">
        <v>23</v>
      </c>
      <c r="J22" s="1" t="s">
        <v>23</v>
      </c>
      <c r="K22" s="1" t="s">
        <v>23</v>
      </c>
      <c r="L22" s="9">
        <v>150</v>
      </c>
      <c r="M22" s="11">
        <v>615.9</v>
      </c>
      <c r="N22" s="26">
        <v>0.08</v>
      </c>
      <c r="O22" s="26">
        <v>0.03</v>
      </c>
      <c r="P22" s="11" t="s">
        <v>41</v>
      </c>
      <c r="Q22" s="1" t="s">
        <v>42</v>
      </c>
      <c r="R22" s="1">
        <v>-27.6</v>
      </c>
      <c r="S22" s="1" t="s">
        <v>23</v>
      </c>
      <c r="T22" s="1" t="s">
        <v>29</v>
      </c>
      <c r="U22" s="9">
        <v>100</v>
      </c>
      <c r="V22" s="9">
        <v>444.7</v>
      </c>
      <c r="W22" s="1" t="s">
        <v>38</v>
      </c>
      <c r="X22" s="1" t="s">
        <v>43</v>
      </c>
      <c r="Y22" s="1">
        <v>1.6</v>
      </c>
      <c r="Z22" s="1" t="s">
        <v>23</v>
      </c>
      <c r="AA22" s="1" t="s">
        <v>23</v>
      </c>
    </row>
    <row r="23" spans="1:27" ht="16" x14ac:dyDescent="0.2">
      <c r="A23" s="18">
        <v>21</v>
      </c>
      <c r="C23" s="12">
        <v>46.769863013698632</v>
      </c>
      <c r="D23" s="1" t="s">
        <v>34</v>
      </c>
      <c r="E23" s="6">
        <v>0.75</v>
      </c>
      <c r="F23" s="1">
        <v>37.76</v>
      </c>
      <c r="G23" s="1" t="s">
        <v>32</v>
      </c>
      <c r="H23" s="1" t="s">
        <v>44</v>
      </c>
      <c r="I23" s="1">
        <v>81</v>
      </c>
      <c r="J23" s="1" t="s">
        <v>24</v>
      </c>
      <c r="K23" s="1" t="s">
        <v>24</v>
      </c>
      <c r="L23" s="9">
        <v>150</v>
      </c>
      <c r="M23" s="11">
        <v>587.6</v>
      </c>
      <c r="N23" s="26">
        <v>0.08</v>
      </c>
      <c r="O23" s="26">
        <v>0.2</v>
      </c>
      <c r="P23" s="11" t="s">
        <v>22</v>
      </c>
      <c r="Q23" s="1" t="s">
        <v>44</v>
      </c>
      <c r="R23" s="1">
        <v>10.3</v>
      </c>
      <c r="S23" s="1" t="s">
        <v>24</v>
      </c>
      <c r="T23" s="1" t="s">
        <v>24</v>
      </c>
      <c r="U23" s="9">
        <v>100</v>
      </c>
      <c r="V23" s="9">
        <v>293.89999999999998</v>
      </c>
      <c r="W23" s="1" t="s">
        <v>38</v>
      </c>
      <c r="X23" s="1" t="s">
        <v>44</v>
      </c>
      <c r="Y23" s="1">
        <v>100</v>
      </c>
      <c r="Z23" s="1" t="s">
        <v>24</v>
      </c>
      <c r="AA23" s="1" t="s">
        <v>24</v>
      </c>
    </row>
    <row r="24" spans="1:27" ht="16" x14ac:dyDescent="0.2">
      <c r="A24" s="18">
        <v>22</v>
      </c>
      <c r="C24" s="12">
        <v>58.652054794520545</v>
      </c>
      <c r="D24" s="1" t="s">
        <v>19</v>
      </c>
      <c r="E24" s="6">
        <v>0.7</v>
      </c>
      <c r="F24" s="1">
        <v>73.8</v>
      </c>
      <c r="G24" s="1" t="s">
        <v>32</v>
      </c>
      <c r="H24" s="1" t="s">
        <v>45</v>
      </c>
      <c r="I24" s="1">
        <v>82</v>
      </c>
      <c r="J24" s="1" t="s">
        <v>24</v>
      </c>
      <c r="K24" s="1" t="s">
        <v>24</v>
      </c>
      <c r="L24" s="9">
        <v>150</v>
      </c>
      <c r="M24" s="11">
        <v>588.29999999999995</v>
      </c>
      <c r="N24" s="26">
        <v>0.1</v>
      </c>
      <c r="O24" s="26">
        <v>0.26</v>
      </c>
      <c r="P24" s="11" t="s">
        <v>22</v>
      </c>
      <c r="Q24" s="1" t="s">
        <v>45</v>
      </c>
      <c r="R24" s="1">
        <v>13.3</v>
      </c>
      <c r="S24" s="1" t="s">
        <v>24</v>
      </c>
      <c r="T24" s="1" t="s">
        <v>24</v>
      </c>
      <c r="U24" s="1" t="s">
        <v>21</v>
      </c>
      <c r="V24" s="1" t="s">
        <v>21</v>
      </c>
      <c r="W24" s="1" t="s">
        <v>21</v>
      </c>
      <c r="X24" s="1" t="s">
        <v>21</v>
      </c>
      <c r="Y24" s="1" t="s">
        <v>21</v>
      </c>
      <c r="Z24" s="1" t="s">
        <v>21</v>
      </c>
      <c r="AA24" s="1" t="s">
        <v>21</v>
      </c>
    </row>
    <row r="25" spans="1:27" ht="16" x14ac:dyDescent="0.2">
      <c r="A25" s="1">
        <v>23</v>
      </c>
      <c r="C25" s="12">
        <v>37.438356164383563</v>
      </c>
      <c r="D25" s="1" t="s">
        <v>19</v>
      </c>
      <c r="E25" s="6">
        <v>0.9</v>
      </c>
      <c r="F25" s="1">
        <v>24.44</v>
      </c>
      <c r="G25" s="1" t="s">
        <v>35</v>
      </c>
      <c r="H25" s="1" t="s">
        <v>23</v>
      </c>
      <c r="I25" s="1">
        <v>4</v>
      </c>
      <c r="J25" s="1" t="s">
        <v>23</v>
      </c>
      <c r="K25" s="1" t="s">
        <v>23</v>
      </c>
      <c r="L25" s="9">
        <v>150</v>
      </c>
      <c r="M25" s="11">
        <v>431.7</v>
      </c>
      <c r="N25" s="26">
        <v>0.09</v>
      </c>
      <c r="O25" s="26">
        <v>0.18</v>
      </c>
      <c r="P25" s="11" t="s">
        <v>22</v>
      </c>
      <c r="Q25" s="11" t="s">
        <v>23</v>
      </c>
      <c r="R25" s="1">
        <v>-14.9</v>
      </c>
      <c r="S25" s="1" t="s">
        <v>23</v>
      </c>
      <c r="T25" s="1" t="s">
        <v>23</v>
      </c>
      <c r="U25" s="9">
        <v>100</v>
      </c>
      <c r="V25" s="9">
        <v>172.7</v>
      </c>
      <c r="W25" s="1" t="s">
        <v>46</v>
      </c>
      <c r="X25" s="1" t="s">
        <v>23</v>
      </c>
      <c r="Y25" s="1">
        <v>0.9</v>
      </c>
      <c r="Z25" s="1" t="s">
        <v>23</v>
      </c>
      <c r="AA25" s="1" t="s">
        <v>29</v>
      </c>
    </row>
    <row r="26" spans="1:27" ht="16" x14ac:dyDescent="0.2">
      <c r="A26" s="1">
        <v>24</v>
      </c>
      <c r="C26" s="12">
        <v>72.953424657534242</v>
      </c>
      <c r="D26" s="1" t="s">
        <v>19</v>
      </c>
      <c r="E26" s="6">
        <v>0.9</v>
      </c>
      <c r="F26" s="1">
        <v>250.06</v>
      </c>
      <c r="G26" s="1" t="s">
        <v>32</v>
      </c>
      <c r="H26" s="1" t="s">
        <v>23</v>
      </c>
      <c r="I26" s="1">
        <v>64</v>
      </c>
      <c r="J26" s="1" t="s">
        <v>24</v>
      </c>
      <c r="K26" s="1" t="s">
        <v>24</v>
      </c>
      <c r="L26" s="9">
        <v>150</v>
      </c>
      <c r="M26" s="11">
        <v>461.9</v>
      </c>
      <c r="N26" s="26">
        <v>0.1</v>
      </c>
      <c r="O26" s="26">
        <v>0.37</v>
      </c>
      <c r="P26" s="11" t="s">
        <v>22</v>
      </c>
      <c r="Q26" s="11" t="s">
        <v>23</v>
      </c>
      <c r="R26" s="1">
        <v>14.6</v>
      </c>
      <c r="S26" s="1" t="s">
        <v>24</v>
      </c>
      <c r="T26" s="1" t="s">
        <v>24</v>
      </c>
      <c r="U26" s="9">
        <v>100</v>
      </c>
      <c r="V26" s="9">
        <v>325.89999999999998</v>
      </c>
      <c r="W26" s="1" t="s">
        <v>38</v>
      </c>
      <c r="X26" s="1" t="s">
        <v>23</v>
      </c>
      <c r="Y26" s="1">
        <v>95.4</v>
      </c>
      <c r="Z26" s="1" t="s">
        <v>24</v>
      </c>
      <c r="AA26" s="1" t="s">
        <v>24</v>
      </c>
    </row>
    <row r="27" spans="1:27" ht="16" x14ac:dyDescent="0.2">
      <c r="A27" s="1">
        <v>25</v>
      </c>
      <c r="B27" s="1" t="s">
        <v>25</v>
      </c>
      <c r="C27" s="12">
        <v>72.953424657534242</v>
      </c>
      <c r="D27" s="1" t="s">
        <v>19</v>
      </c>
      <c r="E27" s="6">
        <v>0.9</v>
      </c>
      <c r="F27" s="1">
        <v>250.06</v>
      </c>
      <c r="G27" s="1" t="s">
        <v>32</v>
      </c>
      <c r="H27" s="1" t="s">
        <v>23</v>
      </c>
      <c r="I27" s="1">
        <v>64</v>
      </c>
      <c r="J27" s="1" t="s">
        <v>24</v>
      </c>
      <c r="K27" s="1" t="s">
        <v>24</v>
      </c>
      <c r="L27" s="9">
        <v>150</v>
      </c>
      <c r="M27" s="11">
        <v>547.20000000000005</v>
      </c>
      <c r="N27" s="26">
        <v>0.12</v>
      </c>
      <c r="O27" s="26">
        <v>0.37</v>
      </c>
      <c r="P27" s="11" t="s">
        <v>22</v>
      </c>
      <c r="Q27" s="11" t="s">
        <v>23</v>
      </c>
      <c r="R27" s="1">
        <v>12.5</v>
      </c>
      <c r="S27" s="1" t="s">
        <v>24</v>
      </c>
      <c r="T27" s="1" t="s">
        <v>24</v>
      </c>
      <c r="U27" s="1" t="s">
        <v>21</v>
      </c>
      <c r="V27" s="1" t="s">
        <v>21</v>
      </c>
      <c r="W27" s="1" t="s">
        <v>21</v>
      </c>
      <c r="X27" s="1" t="s">
        <v>21</v>
      </c>
      <c r="Y27" s="1" t="s">
        <v>21</v>
      </c>
      <c r="Z27" s="1" t="s">
        <v>21</v>
      </c>
      <c r="AA27" s="1" t="s">
        <v>21</v>
      </c>
    </row>
    <row r="28" spans="1:27" ht="15.75" customHeight="1" x14ac:dyDescent="0.2">
      <c r="A28" s="1">
        <v>26</v>
      </c>
      <c r="B28" s="1" t="s">
        <v>47</v>
      </c>
      <c r="C28" s="12">
        <v>72.953424657534242</v>
      </c>
      <c r="D28" s="1" t="s">
        <v>19</v>
      </c>
      <c r="E28" s="6">
        <v>0.9</v>
      </c>
      <c r="F28" s="1">
        <v>250.06</v>
      </c>
      <c r="G28" s="1" t="s">
        <v>32</v>
      </c>
      <c r="H28" s="1" t="s">
        <v>23</v>
      </c>
      <c r="I28" s="1">
        <v>64</v>
      </c>
      <c r="J28" s="1" t="s">
        <v>24</v>
      </c>
      <c r="K28" s="1" t="s">
        <v>24</v>
      </c>
      <c r="L28" s="9">
        <v>100</v>
      </c>
      <c r="M28" s="11">
        <v>734</v>
      </c>
      <c r="N28" s="26">
        <v>0.09</v>
      </c>
      <c r="O28" s="26">
        <v>0.37</v>
      </c>
      <c r="P28" s="1" t="s">
        <v>22</v>
      </c>
      <c r="Q28" s="11" t="s">
        <v>23</v>
      </c>
      <c r="R28" s="1">
        <v>12.7</v>
      </c>
      <c r="S28" s="1" t="s">
        <v>24</v>
      </c>
      <c r="T28" s="1" t="s">
        <v>24</v>
      </c>
      <c r="U28" s="1" t="s">
        <v>21</v>
      </c>
      <c r="V28" s="1" t="s">
        <v>21</v>
      </c>
      <c r="W28" s="1" t="s">
        <v>21</v>
      </c>
      <c r="X28" s="1" t="s">
        <v>21</v>
      </c>
      <c r="Y28" s="1" t="s">
        <v>21</v>
      </c>
      <c r="Z28" s="1" t="s">
        <v>21</v>
      </c>
      <c r="AA28" s="1" t="s">
        <v>21</v>
      </c>
    </row>
    <row r="29" spans="1:27" ht="16" x14ac:dyDescent="0.2">
      <c r="A29" s="1">
        <v>27</v>
      </c>
      <c r="C29" s="12">
        <v>67.350684931506848</v>
      </c>
      <c r="D29" s="1" t="s">
        <v>19</v>
      </c>
      <c r="E29" s="6">
        <v>0.7</v>
      </c>
      <c r="F29" s="1">
        <v>44.21</v>
      </c>
      <c r="G29" s="1" t="s">
        <v>32</v>
      </c>
      <c r="H29" s="1" t="s">
        <v>23</v>
      </c>
      <c r="I29" s="1">
        <v>36</v>
      </c>
      <c r="J29" s="1" t="s">
        <v>23</v>
      </c>
      <c r="K29" s="1" t="s">
        <v>23</v>
      </c>
      <c r="L29" s="9">
        <v>150</v>
      </c>
      <c r="M29" s="11">
        <v>449</v>
      </c>
      <c r="N29" s="26">
        <v>0.1</v>
      </c>
      <c r="O29" s="26">
        <v>0.3</v>
      </c>
      <c r="P29" s="11" t="s">
        <v>22</v>
      </c>
      <c r="Q29" s="11" t="s">
        <v>23</v>
      </c>
      <c r="R29" s="1">
        <v>-1.5</v>
      </c>
      <c r="S29" s="1" t="s">
        <v>23</v>
      </c>
      <c r="T29" s="1" t="s">
        <v>23</v>
      </c>
      <c r="U29" s="9">
        <v>100</v>
      </c>
      <c r="V29" s="9">
        <v>283.39999999999998</v>
      </c>
      <c r="W29" s="1" t="s">
        <v>38</v>
      </c>
      <c r="X29" s="1" t="s">
        <v>23</v>
      </c>
      <c r="Y29" s="1">
        <v>35.200000000000003</v>
      </c>
      <c r="Z29" s="1" t="s">
        <v>23</v>
      </c>
      <c r="AA29" s="1" t="s">
        <v>23</v>
      </c>
    </row>
    <row r="30" spans="1:27" ht="16" x14ac:dyDescent="0.2">
      <c r="A30" s="1">
        <v>28</v>
      </c>
      <c r="C30" s="12">
        <v>60.230136986301368</v>
      </c>
      <c r="D30" s="1" t="s">
        <v>19</v>
      </c>
      <c r="E30" s="6">
        <v>0.9</v>
      </c>
      <c r="F30" s="1">
        <v>83.2</v>
      </c>
      <c r="G30" s="1" t="s">
        <v>32</v>
      </c>
      <c r="H30" s="1" t="s">
        <v>23</v>
      </c>
      <c r="I30" s="1">
        <v>49</v>
      </c>
      <c r="J30" s="1" t="s">
        <v>24</v>
      </c>
      <c r="K30" s="1" t="s">
        <v>24</v>
      </c>
      <c r="L30" s="9">
        <v>150</v>
      </c>
      <c r="M30" s="11">
        <v>582.5</v>
      </c>
      <c r="N30" s="26">
        <v>0.09</v>
      </c>
      <c r="O30" s="26">
        <v>0.26</v>
      </c>
      <c r="P30" s="11" t="s">
        <v>22</v>
      </c>
      <c r="Q30" s="11" t="s">
        <v>23</v>
      </c>
      <c r="R30" s="1">
        <v>2.7</v>
      </c>
      <c r="S30" s="1" t="s">
        <v>24</v>
      </c>
      <c r="T30" s="1" t="s">
        <v>24</v>
      </c>
      <c r="U30" s="9">
        <v>100</v>
      </c>
      <c r="V30" s="9">
        <v>400.6</v>
      </c>
      <c r="W30" s="1" t="s">
        <v>38</v>
      </c>
      <c r="X30" s="1" t="s">
        <v>23</v>
      </c>
      <c r="Y30" s="1">
        <v>87.6</v>
      </c>
      <c r="Z30" s="1" t="s">
        <v>24</v>
      </c>
      <c r="AA30" s="1" t="s">
        <v>24</v>
      </c>
    </row>
    <row r="31" spans="1:27" ht="16" x14ac:dyDescent="0.2">
      <c r="A31" s="1">
        <v>29</v>
      </c>
      <c r="C31" s="12">
        <v>50.994520547945207</v>
      </c>
      <c r="D31" s="1" t="s">
        <v>19</v>
      </c>
      <c r="E31" s="6">
        <v>0.98</v>
      </c>
      <c r="F31" s="1">
        <v>232.18</v>
      </c>
      <c r="G31" s="1" t="s">
        <v>32</v>
      </c>
      <c r="H31" s="1" t="s">
        <v>23</v>
      </c>
      <c r="I31" s="1">
        <v>21</v>
      </c>
      <c r="J31" s="1" t="s">
        <v>23</v>
      </c>
      <c r="K31" s="1" t="s">
        <v>23</v>
      </c>
      <c r="L31" s="9">
        <v>150</v>
      </c>
      <c r="M31" s="11">
        <v>676.9</v>
      </c>
      <c r="N31" s="26">
        <v>0.09</v>
      </c>
      <c r="O31" s="26">
        <v>0.17</v>
      </c>
      <c r="P31" s="11" t="s">
        <v>22</v>
      </c>
      <c r="Q31" s="11" t="s">
        <v>23</v>
      </c>
      <c r="R31" s="1">
        <v>-10.6</v>
      </c>
      <c r="S31" s="1" t="s">
        <v>23</v>
      </c>
      <c r="T31" s="1" t="s">
        <v>23</v>
      </c>
      <c r="U31" s="9">
        <v>100</v>
      </c>
      <c r="V31" s="9">
        <v>356.4</v>
      </c>
      <c r="W31" s="1" t="s">
        <v>38</v>
      </c>
      <c r="X31" s="1" t="s">
        <v>23</v>
      </c>
      <c r="Y31" s="1">
        <v>7.2</v>
      </c>
      <c r="Z31" s="1" t="s">
        <v>23</v>
      </c>
      <c r="AA31" s="1" t="s">
        <v>23</v>
      </c>
    </row>
    <row r="32" spans="1:27" ht="16" x14ac:dyDescent="0.2">
      <c r="A32" s="1">
        <v>30</v>
      </c>
      <c r="C32" s="12">
        <v>36.263013698630139</v>
      </c>
      <c r="D32" s="1" t="s">
        <v>34</v>
      </c>
      <c r="E32" s="6">
        <v>0.9</v>
      </c>
      <c r="F32" s="1">
        <v>2.96</v>
      </c>
      <c r="G32" s="1" t="s">
        <v>35</v>
      </c>
      <c r="H32" s="1" t="s">
        <v>23</v>
      </c>
      <c r="I32" s="1">
        <v>5</v>
      </c>
      <c r="J32" s="1" t="s">
        <v>23</v>
      </c>
      <c r="K32" s="1" t="s">
        <v>23</v>
      </c>
      <c r="L32" s="9">
        <v>50</v>
      </c>
      <c r="M32" s="11">
        <v>107.6</v>
      </c>
      <c r="N32" s="26">
        <v>0.19</v>
      </c>
      <c r="O32" s="26">
        <v>0.27</v>
      </c>
      <c r="P32" s="11" t="s">
        <v>22</v>
      </c>
      <c r="Q32" s="11" t="s">
        <v>23</v>
      </c>
      <c r="R32" s="1">
        <v>-7.1</v>
      </c>
      <c r="S32" s="1" t="s">
        <v>23</v>
      </c>
      <c r="T32" s="1" t="s">
        <v>23</v>
      </c>
      <c r="U32" s="1" t="s">
        <v>21</v>
      </c>
      <c r="V32" s="1" t="s">
        <v>21</v>
      </c>
      <c r="W32" s="1" t="s">
        <v>21</v>
      </c>
      <c r="X32" s="1" t="s">
        <v>21</v>
      </c>
      <c r="Y32" s="1" t="s">
        <v>21</v>
      </c>
      <c r="Z32" s="1" t="s">
        <v>21</v>
      </c>
      <c r="AA32" s="1" t="s">
        <v>21</v>
      </c>
    </row>
    <row r="33" spans="1:27" ht="16" x14ac:dyDescent="0.2">
      <c r="A33" s="1">
        <v>31</v>
      </c>
      <c r="C33" s="12">
        <v>52.172602739726024</v>
      </c>
      <c r="D33" s="1" t="s">
        <v>48</v>
      </c>
      <c r="E33" s="6">
        <v>0.9</v>
      </c>
      <c r="F33" s="1">
        <v>4.25</v>
      </c>
      <c r="G33" s="1" t="s">
        <v>49</v>
      </c>
      <c r="H33" s="1" t="s">
        <v>23</v>
      </c>
      <c r="I33" s="1">
        <v>65</v>
      </c>
      <c r="J33" s="1" t="s">
        <v>24</v>
      </c>
      <c r="K33" s="1" t="s">
        <v>24</v>
      </c>
      <c r="L33" s="9">
        <v>50</v>
      </c>
      <c r="M33" s="11">
        <v>579.20000000000005</v>
      </c>
      <c r="N33" s="26">
        <v>7.0000000000000007E-2</v>
      </c>
      <c r="O33" s="26">
        <v>0.1</v>
      </c>
      <c r="P33" s="11" t="s">
        <v>27</v>
      </c>
      <c r="Q33" s="11" t="s">
        <v>23</v>
      </c>
      <c r="R33" s="1">
        <v>5.9</v>
      </c>
      <c r="S33" s="1" t="s">
        <v>24</v>
      </c>
      <c r="T33" s="1" t="s">
        <v>29</v>
      </c>
      <c r="U33" s="1" t="s">
        <v>21</v>
      </c>
      <c r="V33" s="1" t="s">
        <v>21</v>
      </c>
      <c r="W33" s="1" t="s">
        <v>21</v>
      </c>
      <c r="X33" s="1" t="s">
        <v>21</v>
      </c>
      <c r="Y33" s="1" t="s">
        <v>21</v>
      </c>
      <c r="Z33" s="1" t="s">
        <v>21</v>
      </c>
      <c r="AA33" s="1" t="s">
        <v>21</v>
      </c>
    </row>
    <row r="34" spans="1:27" ht="16" x14ac:dyDescent="0.2">
      <c r="A34" s="1">
        <v>32</v>
      </c>
      <c r="C34" s="12">
        <v>58.767123287671232</v>
      </c>
      <c r="D34" s="1" t="s">
        <v>48</v>
      </c>
      <c r="E34" s="6">
        <v>0.98</v>
      </c>
      <c r="F34" s="1">
        <v>1.71</v>
      </c>
      <c r="G34" s="1" t="s">
        <v>35</v>
      </c>
      <c r="H34" s="1" t="s">
        <v>23</v>
      </c>
      <c r="I34" s="1">
        <v>32</v>
      </c>
      <c r="J34" s="1" t="s">
        <v>23</v>
      </c>
      <c r="K34" s="1" t="s">
        <v>23</v>
      </c>
      <c r="L34" s="9">
        <v>25</v>
      </c>
      <c r="M34" s="11">
        <v>295.8</v>
      </c>
      <c r="N34" s="26">
        <v>0.12</v>
      </c>
      <c r="O34" s="26">
        <v>0.26</v>
      </c>
      <c r="P34" s="11" t="s">
        <v>22</v>
      </c>
      <c r="Q34" s="11" t="s">
        <v>23</v>
      </c>
      <c r="R34" s="1">
        <v>-2.4</v>
      </c>
      <c r="S34" s="1" t="s">
        <v>23</v>
      </c>
      <c r="T34" s="1" t="s">
        <v>23</v>
      </c>
      <c r="U34" s="1" t="s">
        <v>21</v>
      </c>
      <c r="V34" s="1" t="s">
        <v>21</v>
      </c>
      <c r="W34" s="1" t="s">
        <v>21</v>
      </c>
      <c r="X34" s="1" t="s">
        <v>21</v>
      </c>
      <c r="Y34" s="1" t="s">
        <v>21</v>
      </c>
      <c r="Z34" s="1" t="s">
        <v>21</v>
      </c>
      <c r="AA34" s="1" t="s">
        <v>21</v>
      </c>
    </row>
    <row r="35" spans="1:27" ht="16" x14ac:dyDescent="0.2">
      <c r="A35" s="1">
        <v>33</v>
      </c>
      <c r="C35" s="12">
        <v>66.715068493150682</v>
      </c>
      <c r="D35" s="1" t="s">
        <v>19</v>
      </c>
      <c r="E35" s="6">
        <v>0.5</v>
      </c>
      <c r="F35" s="1">
        <v>5.16</v>
      </c>
      <c r="G35" s="1" t="s">
        <v>49</v>
      </c>
      <c r="H35" s="1" t="s">
        <v>23</v>
      </c>
      <c r="I35" s="1">
        <v>40</v>
      </c>
      <c r="J35" s="1" t="s">
        <v>23</v>
      </c>
      <c r="K35" s="1" t="s">
        <v>23</v>
      </c>
      <c r="L35" s="9">
        <v>50</v>
      </c>
      <c r="M35" s="11">
        <v>531.4</v>
      </c>
      <c r="N35" s="26">
        <v>7.0000000000000007E-2</v>
      </c>
      <c r="O35" s="26">
        <v>7.0000000000000007E-2</v>
      </c>
      <c r="P35" s="11" t="s">
        <v>27</v>
      </c>
      <c r="Q35" s="11" t="s">
        <v>23</v>
      </c>
      <c r="R35" s="1">
        <v>-11.2</v>
      </c>
      <c r="S35" s="1" t="s">
        <v>23</v>
      </c>
      <c r="T35" s="1" t="s">
        <v>29</v>
      </c>
      <c r="U35" s="1" t="s">
        <v>21</v>
      </c>
      <c r="V35" s="1" t="s">
        <v>21</v>
      </c>
      <c r="W35" s="1" t="s">
        <v>21</v>
      </c>
      <c r="X35" s="1" t="s">
        <v>21</v>
      </c>
      <c r="Y35" s="1" t="s">
        <v>21</v>
      </c>
      <c r="Z35" s="1" t="s">
        <v>21</v>
      </c>
      <c r="AA35" s="1" t="s">
        <v>21</v>
      </c>
    </row>
    <row r="36" spans="1:27" ht="16" x14ac:dyDescent="0.2">
      <c r="A36" s="1">
        <v>34</v>
      </c>
      <c r="C36" s="12">
        <v>77.849315068493155</v>
      </c>
      <c r="D36" s="1" t="s">
        <v>50</v>
      </c>
      <c r="E36" s="6">
        <v>0.85</v>
      </c>
      <c r="F36" s="1">
        <v>34.409999999999997</v>
      </c>
      <c r="G36" s="1" t="s">
        <v>32</v>
      </c>
      <c r="H36" s="1" t="s">
        <v>23</v>
      </c>
      <c r="I36" s="1">
        <v>32</v>
      </c>
      <c r="J36" s="1" t="s">
        <v>23</v>
      </c>
      <c r="K36" s="1" t="s">
        <v>23</v>
      </c>
      <c r="L36" s="9">
        <v>100</v>
      </c>
      <c r="M36" s="11">
        <v>724.9</v>
      </c>
      <c r="N36" s="26">
        <v>0.06</v>
      </c>
      <c r="O36" s="26">
        <v>0.15</v>
      </c>
      <c r="P36" s="11" t="s">
        <v>22</v>
      </c>
      <c r="Q36" s="11" t="s">
        <v>23</v>
      </c>
      <c r="R36" s="1">
        <v>-7.9</v>
      </c>
      <c r="S36" s="1" t="s">
        <v>23</v>
      </c>
      <c r="T36" s="1" t="s">
        <v>23</v>
      </c>
      <c r="U36" s="9">
        <v>100</v>
      </c>
      <c r="V36" s="9">
        <v>4704.2</v>
      </c>
      <c r="W36" s="1" t="s">
        <v>38</v>
      </c>
      <c r="X36" s="1" t="s">
        <v>23</v>
      </c>
      <c r="Y36" s="1">
        <v>7.1</v>
      </c>
      <c r="Z36" s="1" t="s">
        <v>23</v>
      </c>
      <c r="AA36" s="1" t="s">
        <v>23</v>
      </c>
    </row>
    <row r="37" spans="1:27" ht="16" x14ac:dyDescent="0.2">
      <c r="A37" s="1">
        <v>35</v>
      </c>
      <c r="C37" s="12">
        <v>75.342465753424662</v>
      </c>
      <c r="D37" s="1" t="s">
        <v>19</v>
      </c>
      <c r="E37" s="6">
        <v>0.8</v>
      </c>
      <c r="F37" s="1">
        <v>8.4</v>
      </c>
      <c r="G37" s="1" t="s">
        <v>49</v>
      </c>
      <c r="H37" s="1" t="s">
        <v>23</v>
      </c>
      <c r="I37" s="1">
        <v>33</v>
      </c>
      <c r="J37" s="1" t="s">
        <v>23</v>
      </c>
      <c r="K37" s="1" t="s">
        <v>23</v>
      </c>
      <c r="L37" s="9">
        <v>100</v>
      </c>
      <c r="M37" s="11">
        <v>196</v>
      </c>
      <c r="N37" s="26">
        <v>0.09</v>
      </c>
      <c r="O37" s="26">
        <v>0.31</v>
      </c>
      <c r="P37" s="11" t="s">
        <v>22</v>
      </c>
      <c r="Q37" s="11" t="s">
        <v>23</v>
      </c>
      <c r="R37" s="1">
        <v>-8.1999999999999993</v>
      </c>
      <c r="S37" s="1" t="s">
        <v>23</v>
      </c>
      <c r="T37" s="1" t="s">
        <v>23</v>
      </c>
      <c r="U37" s="1" t="s">
        <v>21</v>
      </c>
      <c r="V37" s="1" t="s">
        <v>21</v>
      </c>
      <c r="W37" s="1" t="s">
        <v>21</v>
      </c>
      <c r="X37" s="1" t="s">
        <v>21</v>
      </c>
      <c r="Y37" s="1" t="s">
        <v>21</v>
      </c>
      <c r="Z37" s="1" t="s">
        <v>21</v>
      </c>
      <c r="AA37" s="1" t="s">
        <v>21</v>
      </c>
    </row>
    <row r="38" spans="1:27" ht="16" x14ac:dyDescent="0.2">
      <c r="A38" s="1">
        <v>36</v>
      </c>
      <c r="C38" s="12">
        <v>58.753424657534246</v>
      </c>
      <c r="D38" s="1" t="s">
        <v>19</v>
      </c>
      <c r="E38" s="6">
        <v>0.6</v>
      </c>
      <c r="F38" s="1">
        <v>1.82</v>
      </c>
      <c r="G38" s="1" t="s">
        <v>35</v>
      </c>
      <c r="H38" s="1" t="s">
        <v>23</v>
      </c>
      <c r="I38" s="1">
        <v>34</v>
      </c>
      <c r="J38" s="1" t="s">
        <v>23</v>
      </c>
      <c r="K38" s="1" t="s">
        <v>23</v>
      </c>
      <c r="L38" s="9">
        <v>25</v>
      </c>
      <c r="M38" s="11">
        <v>97.9</v>
      </c>
      <c r="N38" s="26">
        <v>0.17</v>
      </c>
      <c r="O38" s="26">
        <v>0.23</v>
      </c>
      <c r="P38" s="11" t="s">
        <v>27</v>
      </c>
      <c r="Q38" s="11" t="s">
        <v>23</v>
      </c>
      <c r="R38" s="1">
        <v>-1.1000000000000001</v>
      </c>
      <c r="S38" s="1" t="s">
        <v>23</v>
      </c>
      <c r="T38" s="1" t="s">
        <v>29</v>
      </c>
      <c r="U38" s="1" t="s">
        <v>21</v>
      </c>
      <c r="V38" s="1" t="s">
        <v>21</v>
      </c>
      <c r="W38" s="1" t="s">
        <v>21</v>
      </c>
      <c r="X38" s="1" t="s">
        <v>21</v>
      </c>
      <c r="Y38" s="1" t="s">
        <v>21</v>
      </c>
      <c r="Z38" s="1" t="s">
        <v>21</v>
      </c>
      <c r="AA38" s="1" t="s">
        <v>21</v>
      </c>
    </row>
    <row r="39" spans="1:27" ht="16" x14ac:dyDescent="0.2">
      <c r="A39" s="18">
        <v>37</v>
      </c>
      <c r="C39" s="12">
        <v>80.38082191780822</v>
      </c>
      <c r="D39" s="1" t="s">
        <v>19</v>
      </c>
      <c r="E39" s="6">
        <v>0.3</v>
      </c>
      <c r="F39" s="1">
        <v>7.04</v>
      </c>
      <c r="G39" s="1" t="s">
        <v>35</v>
      </c>
      <c r="H39" s="1" t="s">
        <v>51</v>
      </c>
      <c r="I39" s="1">
        <v>49</v>
      </c>
      <c r="J39" s="1" t="s">
        <v>24</v>
      </c>
      <c r="K39" s="1" t="s">
        <v>24</v>
      </c>
      <c r="L39" s="9">
        <v>100</v>
      </c>
      <c r="M39" s="11">
        <v>759.9</v>
      </c>
      <c r="N39" s="26">
        <v>0.05</v>
      </c>
      <c r="O39" s="26">
        <v>0.08</v>
      </c>
      <c r="P39" s="11" t="s">
        <v>27</v>
      </c>
      <c r="Q39" s="1" t="s">
        <v>51</v>
      </c>
      <c r="R39" s="1">
        <v>6.3</v>
      </c>
      <c r="S39" s="1" t="s">
        <v>24</v>
      </c>
      <c r="T39" s="1" t="s">
        <v>29</v>
      </c>
      <c r="U39" s="1" t="s">
        <v>21</v>
      </c>
      <c r="V39" s="1" t="s">
        <v>21</v>
      </c>
      <c r="W39" s="1" t="s">
        <v>21</v>
      </c>
      <c r="X39" s="1" t="s">
        <v>21</v>
      </c>
      <c r="Y39" s="1" t="s">
        <v>21</v>
      </c>
      <c r="Z39" s="1" t="s">
        <v>21</v>
      </c>
      <c r="AA39" s="1" t="s">
        <v>21</v>
      </c>
    </row>
    <row r="40" spans="1:27" ht="16" x14ac:dyDescent="0.2">
      <c r="A40" s="18">
        <v>38</v>
      </c>
      <c r="C40" s="12">
        <v>44.515068493150686</v>
      </c>
      <c r="D40" s="1" t="s">
        <v>19</v>
      </c>
      <c r="E40" s="6">
        <v>0.8</v>
      </c>
      <c r="F40" s="1">
        <v>16.66</v>
      </c>
      <c r="G40" s="1" t="s">
        <v>35</v>
      </c>
      <c r="H40" s="1" t="s">
        <v>52</v>
      </c>
      <c r="I40" s="1">
        <v>54</v>
      </c>
      <c r="J40" s="1" t="s">
        <v>24</v>
      </c>
      <c r="K40" s="1" t="s">
        <v>24</v>
      </c>
      <c r="L40" s="9">
        <v>100</v>
      </c>
      <c r="M40" s="11">
        <v>595.6</v>
      </c>
      <c r="N40" s="26">
        <v>0.09</v>
      </c>
      <c r="O40" s="26">
        <v>0.26</v>
      </c>
      <c r="P40" s="11" t="s">
        <v>22</v>
      </c>
      <c r="Q40" s="1" t="s">
        <v>52</v>
      </c>
      <c r="R40" s="1">
        <v>2.9</v>
      </c>
      <c r="S40" s="1" t="s">
        <v>24</v>
      </c>
      <c r="T40" s="1" t="s">
        <v>24</v>
      </c>
      <c r="U40" s="9">
        <v>100</v>
      </c>
      <c r="V40" s="9">
        <v>397.9</v>
      </c>
      <c r="W40" s="1" t="s">
        <v>38</v>
      </c>
      <c r="X40" s="1" t="s">
        <v>52</v>
      </c>
      <c r="Y40" s="1">
        <v>40.799999999999997</v>
      </c>
      <c r="Z40" s="1" t="s">
        <v>23</v>
      </c>
      <c r="AA40" s="1" t="s">
        <v>24</v>
      </c>
    </row>
    <row r="41" spans="1:27" ht="16" x14ac:dyDescent="0.2">
      <c r="A41" s="18">
        <v>39</v>
      </c>
      <c r="C41" s="12">
        <v>48.528767123287672</v>
      </c>
      <c r="D41" s="1" t="s">
        <v>19</v>
      </c>
      <c r="E41" s="6">
        <v>0.4</v>
      </c>
      <c r="F41" s="1">
        <v>111.52</v>
      </c>
      <c r="G41" s="1" t="s">
        <v>49</v>
      </c>
      <c r="H41" s="1" t="s">
        <v>53</v>
      </c>
      <c r="I41" s="1">
        <v>66</v>
      </c>
      <c r="J41" s="1" t="s">
        <v>24</v>
      </c>
      <c r="K41" s="1" t="s">
        <v>24</v>
      </c>
      <c r="L41" s="9">
        <v>100</v>
      </c>
      <c r="M41" s="11">
        <v>673</v>
      </c>
      <c r="N41" s="26">
        <v>0.08</v>
      </c>
      <c r="O41" s="26">
        <v>0.31</v>
      </c>
      <c r="P41" s="11" t="s">
        <v>22</v>
      </c>
      <c r="Q41" s="1" t="s">
        <v>53</v>
      </c>
      <c r="R41" s="1">
        <v>17.100000000000001</v>
      </c>
      <c r="S41" s="1" t="s">
        <v>24</v>
      </c>
      <c r="T41" s="1" t="s">
        <v>24</v>
      </c>
      <c r="U41" s="9">
        <v>100</v>
      </c>
      <c r="V41" s="9">
        <v>448.2</v>
      </c>
      <c r="W41" s="1" t="s">
        <v>38</v>
      </c>
      <c r="X41" s="1" t="s">
        <v>53</v>
      </c>
      <c r="Y41" s="1">
        <v>92.7</v>
      </c>
      <c r="Z41" s="1" t="s">
        <v>24</v>
      </c>
      <c r="AA41" s="1" t="s">
        <v>24</v>
      </c>
    </row>
    <row r="42" spans="1:27" ht="15.75" customHeight="1" x14ac:dyDescent="0.2">
      <c r="A42" s="18">
        <v>40</v>
      </c>
      <c r="B42" s="1" t="s">
        <v>25</v>
      </c>
      <c r="C42" s="12">
        <v>48.528767123287672</v>
      </c>
      <c r="D42" s="1" t="s">
        <v>19</v>
      </c>
      <c r="E42" s="6">
        <v>0.4</v>
      </c>
      <c r="F42" s="1">
        <v>111.52</v>
      </c>
      <c r="G42" s="1" t="s">
        <v>49</v>
      </c>
      <c r="H42" s="1" t="s">
        <v>53</v>
      </c>
      <c r="I42" s="1">
        <v>66</v>
      </c>
      <c r="J42" s="1" t="s">
        <v>24</v>
      </c>
      <c r="K42" s="1" t="s">
        <v>24</v>
      </c>
      <c r="L42" s="1" t="s">
        <v>21</v>
      </c>
      <c r="M42" s="1" t="s">
        <v>21</v>
      </c>
      <c r="N42" s="1" t="s">
        <v>21</v>
      </c>
      <c r="O42" s="1" t="s">
        <v>21</v>
      </c>
      <c r="P42" s="1" t="s">
        <v>21</v>
      </c>
      <c r="Q42" s="1" t="s">
        <v>21</v>
      </c>
      <c r="R42" s="1" t="s">
        <v>21</v>
      </c>
      <c r="S42" s="1" t="s">
        <v>21</v>
      </c>
      <c r="T42" s="1" t="s">
        <v>21</v>
      </c>
      <c r="U42" s="9">
        <v>100</v>
      </c>
      <c r="V42" s="9">
        <v>194.5</v>
      </c>
      <c r="W42" s="1" t="s">
        <v>46</v>
      </c>
      <c r="X42" s="1" t="s">
        <v>53</v>
      </c>
      <c r="Y42" s="1">
        <v>95.6</v>
      </c>
      <c r="Z42" s="7" t="s">
        <v>24</v>
      </c>
      <c r="AA42" s="7" t="s">
        <v>29</v>
      </c>
    </row>
    <row r="43" spans="1:27" ht="16" x14ac:dyDescent="0.2">
      <c r="A43" s="1">
        <v>41</v>
      </c>
      <c r="C43" s="12">
        <v>76.079452054794515</v>
      </c>
      <c r="D43" s="1" t="s">
        <v>19</v>
      </c>
      <c r="E43" s="6">
        <v>0.95</v>
      </c>
      <c r="F43" s="1">
        <v>43.74</v>
      </c>
      <c r="G43" s="1" t="s">
        <v>32</v>
      </c>
      <c r="H43" s="1" t="s">
        <v>23</v>
      </c>
      <c r="I43" s="1">
        <v>28</v>
      </c>
      <c r="J43" s="1" t="s">
        <v>23</v>
      </c>
      <c r="K43" s="1" t="s">
        <v>23</v>
      </c>
      <c r="L43" s="9">
        <v>100</v>
      </c>
      <c r="M43" s="11">
        <v>611.5</v>
      </c>
      <c r="N43" s="26">
        <v>0.1</v>
      </c>
      <c r="O43" s="26">
        <v>0.31</v>
      </c>
      <c r="P43" s="11" t="s">
        <v>22</v>
      </c>
      <c r="Q43" s="11" t="s">
        <v>23</v>
      </c>
      <c r="R43" s="1">
        <v>-0.1</v>
      </c>
      <c r="S43" s="1" t="s">
        <v>23</v>
      </c>
      <c r="T43" s="1" t="s">
        <v>23</v>
      </c>
      <c r="U43" s="9">
        <v>100</v>
      </c>
      <c r="V43" s="9">
        <v>151.5</v>
      </c>
      <c r="W43" s="1" t="s">
        <v>46</v>
      </c>
      <c r="X43" s="1" t="s">
        <v>23</v>
      </c>
      <c r="Y43" s="1">
        <v>46.1</v>
      </c>
      <c r="Z43" s="1" t="s">
        <v>23</v>
      </c>
      <c r="AA43" s="7" t="s">
        <v>29</v>
      </c>
    </row>
    <row r="44" spans="1:27" ht="16" x14ac:dyDescent="0.2">
      <c r="A44" s="1">
        <v>42</v>
      </c>
      <c r="C44" s="12">
        <v>62.665753424657531</v>
      </c>
      <c r="D44" s="1" t="s">
        <v>34</v>
      </c>
      <c r="E44" s="6">
        <v>0.7</v>
      </c>
      <c r="F44" s="1">
        <v>48.48</v>
      </c>
      <c r="G44" s="1" t="s">
        <v>49</v>
      </c>
      <c r="H44" s="1" t="s">
        <v>23</v>
      </c>
      <c r="I44" s="1">
        <v>28</v>
      </c>
      <c r="J44" s="1" t="s">
        <v>23</v>
      </c>
      <c r="K44" s="1" t="s">
        <v>23</v>
      </c>
      <c r="L44" s="9">
        <v>100</v>
      </c>
      <c r="M44" s="11">
        <v>719.6</v>
      </c>
      <c r="N44" s="26">
        <v>0.08</v>
      </c>
      <c r="O44" s="26">
        <v>0.24</v>
      </c>
      <c r="P44" s="11" t="s">
        <v>22</v>
      </c>
      <c r="Q44" s="11" t="s">
        <v>23</v>
      </c>
      <c r="R44" s="1">
        <v>-4</v>
      </c>
      <c r="S44" s="1" t="s">
        <v>23</v>
      </c>
      <c r="T44" s="1" t="s">
        <v>23</v>
      </c>
      <c r="U44" s="9">
        <v>100</v>
      </c>
      <c r="V44" s="9">
        <v>259.7</v>
      </c>
      <c r="W44" s="1" t="s">
        <v>38</v>
      </c>
      <c r="X44" s="1" t="s">
        <v>23</v>
      </c>
      <c r="Y44" s="1">
        <v>22.8</v>
      </c>
      <c r="Z44" s="1" t="s">
        <v>23</v>
      </c>
      <c r="AA44" s="1" t="s">
        <v>23</v>
      </c>
    </row>
    <row r="45" spans="1:27" ht="16" x14ac:dyDescent="0.2">
      <c r="A45" s="1">
        <v>43</v>
      </c>
      <c r="C45" s="12">
        <v>59.087671232876716</v>
      </c>
      <c r="D45" s="1" t="s">
        <v>34</v>
      </c>
      <c r="E45" s="6">
        <v>0.5</v>
      </c>
      <c r="F45" s="1">
        <v>67.14</v>
      </c>
      <c r="G45" s="1" t="s">
        <v>32</v>
      </c>
      <c r="H45" s="1" t="s">
        <v>23</v>
      </c>
      <c r="I45" s="1">
        <v>23</v>
      </c>
      <c r="J45" s="1" t="s">
        <v>23</v>
      </c>
      <c r="K45" s="1" t="s">
        <v>23</v>
      </c>
      <c r="L45" s="9">
        <v>100</v>
      </c>
      <c r="M45" s="11">
        <v>871.1</v>
      </c>
      <c r="N45" s="26">
        <v>0.05</v>
      </c>
      <c r="O45" s="26">
        <v>0.27</v>
      </c>
      <c r="P45" s="11" t="s">
        <v>22</v>
      </c>
      <c r="Q45" s="11" t="s">
        <v>23</v>
      </c>
      <c r="R45" s="1">
        <v>-0.9</v>
      </c>
      <c r="S45" s="1" t="s">
        <v>23</v>
      </c>
      <c r="T45" s="1" t="s">
        <v>23</v>
      </c>
      <c r="U45" s="9">
        <v>100</v>
      </c>
      <c r="V45" s="9">
        <v>455.3</v>
      </c>
      <c r="W45" s="1" t="s">
        <v>38</v>
      </c>
      <c r="X45" s="1" t="s">
        <v>23</v>
      </c>
      <c r="Y45" s="1">
        <v>33.6</v>
      </c>
      <c r="Z45" s="1" t="s">
        <v>23</v>
      </c>
      <c r="AA45" s="1" t="s">
        <v>23</v>
      </c>
    </row>
    <row r="46" spans="1:27" ht="16" x14ac:dyDescent="0.2">
      <c r="A46" s="1">
        <v>44</v>
      </c>
      <c r="C46" s="12">
        <v>48.016438356164386</v>
      </c>
      <c r="D46" s="1" t="s">
        <v>19</v>
      </c>
      <c r="E46" s="6">
        <v>0.6</v>
      </c>
      <c r="F46" s="1">
        <v>114.52</v>
      </c>
      <c r="G46" s="1" t="s">
        <v>32</v>
      </c>
      <c r="H46" s="1" t="s">
        <v>23</v>
      </c>
      <c r="I46" s="1">
        <v>2</v>
      </c>
      <c r="J46" s="1" t="s">
        <v>23</v>
      </c>
      <c r="K46" s="1" t="s">
        <v>23</v>
      </c>
      <c r="L46" s="9">
        <v>100</v>
      </c>
      <c r="M46" s="11">
        <v>772.8</v>
      </c>
      <c r="N46" s="26">
        <v>0.05</v>
      </c>
      <c r="O46" s="26">
        <v>0.11</v>
      </c>
      <c r="P46" s="11" t="s">
        <v>22</v>
      </c>
      <c r="Q46" s="11" t="s">
        <v>23</v>
      </c>
      <c r="R46" s="1">
        <v>-13.4</v>
      </c>
      <c r="S46" s="1" t="s">
        <v>23</v>
      </c>
      <c r="T46" s="1" t="s">
        <v>23</v>
      </c>
      <c r="U46" s="1" t="s">
        <v>21</v>
      </c>
      <c r="V46" s="1" t="s">
        <v>21</v>
      </c>
      <c r="W46" s="1" t="s">
        <v>21</v>
      </c>
      <c r="X46" s="1" t="s">
        <v>21</v>
      </c>
      <c r="Y46" s="1" t="s">
        <v>21</v>
      </c>
      <c r="Z46" s="1" t="s">
        <v>21</v>
      </c>
      <c r="AA46" s="1" t="s">
        <v>21</v>
      </c>
    </row>
    <row r="47" spans="1:27" ht="16" x14ac:dyDescent="0.2">
      <c r="A47" s="1">
        <v>45</v>
      </c>
      <c r="C47" s="12">
        <v>39.728767123287675</v>
      </c>
      <c r="D47" s="1" t="s">
        <v>19</v>
      </c>
      <c r="E47" s="6">
        <v>0.8</v>
      </c>
      <c r="F47" s="1">
        <v>86.02</v>
      </c>
      <c r="G47" s="1" t="s">
        <v>49</v>
      </c>
      <c r="H47" s="1" t="s">
        <v>23</v>
      </c>
      <c r="I47" s="1">
        <v>10</v>
      </c>
      <c r="J47" s="1" t="s">
        <v>23</v>
      </c>
      <c r="K47" s="1" t="s">
        <v>23</v>
      </c>
      <c r="L47" s="9">
        <v>100</v>
      </c>
      <c r="M47" s="11">
        <v>772.3</v>
      </c>
      <c r="N47" s="26">
        <v>0.04</v>
      </c>
      <c r="O47" s="26">
        <v>0.11</v>
      </c>
      <c r="P47" s="11" t="s">
        <v>22</v>
      </c>
      <c r="Q47" s="11" t="s">
        <v>23</v>
      </c>
      <c r="R47" s="1">
        <v>-17.5</v>
      </c>
      <c r="S47" s="1" t="s">
        <v>23</v>
      </c>
      <c r="T47" s="1" t="s">
        <v>23</v>
      </c>
      <c r="U47" s="1" t="s">
        <v>21</v>
      </c>
      <c r="V47" s="1" t="s">
        <v>21</v>
      </c>
      <c r="W47" s="1" t="s">
        <v>21</v>
      </c>
      <c r="X47" s="1" t="s">
        <v>21</v>
      </c>
      <c r="Y47" s="1" t="s">
        <v>21</v>
      </c>
      <c r="Z47" s="1" t="s">
        <v>21</v>
      </c>
      <c r="AA47" s="1" t="s">
        <v>21</v>
      </c>
    </row>
    <row r="48" spans="1:27" ht="16" x14ac:dyDescent="0.2">
      <c r="A48" s="1">
        <v>46</v>
      </c>
      <c r="C48" s="12">
        <v>61.838356164383562</v>
      </c>
      <c r="D48" s="1" t="s">
        <v>19</v>
      </c>
      <c r="E48" s="6">
        <v>0.6</v>
      </c>
      <c r="F48" s="1">
        <v>92.28</v>
      </c>
      <c r="G48" s="1" t="s">
        <v>49</v>
      </c>
      <c r="H48" s="1" t="s">
        <v>23</v>
      </c>
      <c r="I48" s="1">
        <v>36</v>
      </c>
      <c r="J48" s="1" t="s">
        <v>23</v>
      </c>
      <c r="K48" s="1" t="s">
        <v>23</v>
      </c>
      <c r="L48" s="9">
        <v>100</v>
      </c>
      <c r="M48" s="11">
        <v>762.2</v>
      </c>
      <c r="N48" s="26">
        <v>7.0000000000000007E-2</v>
      </c>
      <c r="O48" s="26">
        <v>0.24</v>
      </c>
      <c r="P48" s="11" t="s">
        <v>22</v>
      </c>
      <c r="Q48" s="11" t="s">
        <v>23</v>
      </c>
      <c r="R48" s="1">
        <v>-0.3</v>
      </c>
      <c r="S48" s="1" t="s">
        <v>23</v>
      </c>
      <c r="T48" s="1" t="s">
        <v>23</v>
      </c>
      <c r="U48" s="1" t="s">
        <v>21</v>
      </c>
      <c r="V48" s="1" t="s">
        <v>21</v>
      </c>
      <c r="W48" s="1" t="s">
        <v>21</v>
      </c>
      <c r="X48" s="1" t="s">
        <v>21</v>
      </c>
      <c r="Y48" s="1" t="s">
        <v>21</v>
      </c>
      <c r="Z48" s="1" t="s">
        <v>21</v>
      </c>
      <c r="AA48" s="1" t="s">
        <v>21</v>
      </c>
    </row>
    <row r="49" spans="1:27" ht="16" x14ac:dyDescent="0.2">
      <c r="A49" s="1">
        <v>47</v>
      </c>
      <c r="C49" s="12">
        <v>57.953424657534249</v>
      </c>
      <c r="D49" s="1" t="s">
        <v>19</v>
      </c>
      <c r="E49" s="6">
        <v>0.7</v>
      </c>
      <c r="F49" s="1">
        <v>120.32</v>
      </c>
      <c r="G49" s="1" t="s">
        <v>32</v>
      </c>
      <c r="H49" s="1" t="s">
        <v>23</v>
      </c>
      <c r="I49" s="1">
        <v>13</v>
      </c>
      <c r="J49" s="1" t="s">
        <v>23</v>
      </c>
      <c r="K49" s="1" t="s">
        <v>23</v>
      </c>
      <c r="L49" s="9">
        <v>100</v>
      </c>
      <c r="M49" s="11">
        <v>825.6</v>
      </c>
      <c r="N49" s="26">
        <v>0.05</v>
      </c>
      <c r="O49" s="26">
        <v>0.2</v>
      </c>
      <c r="P49" s="11" t="s">
        <v>22</v>
      </c>
      <c r="Q49" s="11" t="s">
        <v>23</v>
      </c>
      <c r="R49" s="1">
        <v>-12.3</v>
      </c>
      <c r="S49" s="1" t="s">
        <v>23</v>
      </c>
      <c r="T49" s="1" t="s">
        <v>23</v>
      </c>
      <c r="U49" s="1" t="s">
        <v>21</v>
      </c>
      <c r="V49" s="1" t="s">
        <v>21</v>
      </c>
      <c r="W49" s="1" t="s">
        <v>21</v>
      </c>
      <c r="X49" s="1" t="s">
        <v>21</v>
      </c>
      <c r="Y49" s="1" t="s">
        <v>21</v>
      </c>
      <c r="Z49" s="1" t="s">
        <v>21</v>
      </c>
      <c r="AA49" s="1" t="s">
        <v>21</v>
      </c>
    </row>
    <row r="50" spans="1:27" ht="15.75" customHeight="1" x14ac:dyDescent="0.2">
      <c r="A50" s="1">
        <v>48</v>
      </c>
      <c r="B50" s="1" t="s">
        <v>25</v>
      </c>
      <c r="C50" s="12">
        <v>57.953424657534249</v>
      </c>
      <c r="D50" s="1" t="s">
        <v>19</v>
      </c>
      <c r="E50" s="6">
        <v>0.7</v>
      </c>
      <c r="F50" s="1">
        <v>120.32</v>
      </c>
      <c r="G50" s="1" t="s">
        <v>32</v>
      </c>
      <c r="H50" s="1" t="s">
        <v>23</v>
      </c>
      <c r="I50" s="1">
        <v>13</v>
      </c>
      <c r="J50" s="1" t="s">
        <v>23</v>
      </c>
      <c r="K50" s="1" t="s">
        <v>23</v>
      </c>
      <c r="L50" s="9">
        <v>100</v>
      </c>
      <c r="M50" s="11">
        <v>869.7</v>
      </c>
      <c r="N50" s="26">
        <v>0.04</v>
      </c>
      <c r="O50" s="26">
        <v>0.2</v>
      </c>
      <c r="P50" s="1" t="s">
        <v>22</v>
      </c>
      <c r="Q50" s="11" t="s">
        <v>23</v>
      </c>
      <c r="R50" s="1">
        <v>-13.9</v>
      </c>
      <c r="S50" s="1" t="s">
        <v>23</v>
      </c>
      <c r="T50" s="1" t="s">
        <v>23</v>
      </c>
      <c r="U50" s="1" t="s">
        <v>21</v>
      </c>
      <c r="V50" s="1" t="s">
        <v>21</v>
      </c>
      <c r="W50" s="1" t="s">
        <v>21</v>
      </c>
      <c r="X50" s="1" t="s">
        <v>21</v>
      </c>
      <c r="Y50" s="1" t="s">
        <v>21</v>
      </c>
      <c r="Z50" s="1" t="s">
        <v>21</v>
      </c>
      <c r="AA50" s="1" t="s">
        <v>21</v>
      </c>
    </row>
    <row r="51" spans="1:27" ht="16" x14ac:dyDescent="0.2">
      <c r="A51" s="18">
        <v>49</v>
      </c>
      <c r="C51" s="12">
        <v>53.961643835616435</v>
      </c>
      <c r="D51" s="1" t="s">
        <v>19</v>
      </c>
      <c r="E51" s="6">
        <v>0.6</v>
      </c>
      <c r="F51" s="1">
        <v>19.28</v>
      </c>
      <c r="G51" s="1" t="s">
        <v>32</v>
      </c>
      <c r="H51" s="1" t="s">
        <v>54</v>
      </c>
      <c r="I51" s="1">
        <v>48</v>
      </c>
      <c r="J51" s="1" t="s">
        <v>24</v>
      </c>
      <c r="K51" s="1" t="s">
        <v>24</v>
      </c>
      <c r="L51" s="9">
        <v>100</v>
      </c>
      <c r="M51" s="11">
        <v>342.5</v>
      </c>
      <c r="N51" s="26">
        <v>0.06</v>
      </c>
      <c r="O51" s="26">
        <v>0.21</v>
      </c>
      <c r="P51" s="11" t="s">
        <v>22</v>
      </c>
      <c r="Q51" s="1" t="s">
        <v>54</v>
      </c>
      <c r="R51" s="1">
        <v>3.3</v>
      </c>
      <c r="S51" s="1" t="s">
        <v>24</v>
      </c>
      <c r="T51" s="1" t="s">
        <v>24</v>
      </c>
      <c r="U51" s="9">
        <v>100</v>
      </c>
      <c r="V51" s="9">
        <v>304.2</v>
      </c>
      <c r="W51" s="1" t="s">
        <v>46</v>
      </c>
      <c r="X51" s="1" t="s">
        <v>54</v>
      </c>
      <c r="Y51" s="1">
        <v>71.099999999999994</v>
      </c>
      <c r="Z51" s="1" t="s">
        <v>24</v>
      </c>
      <c r="AA51" s="7" t="s">
        <v>29</v>
      </c>
    </row>
    <row r="52" spans="1:27" ht="16" x14ac:dyDescent="0.2">
      <c r="A52" s="1">
        <v>50</v>
      </c>
      <c r="C52" s="12">
        <v>65.783561643835611</v>
      </c>
      <c r="D52" s="1" t="s">
        <v>19</v>
      </c>
      <c r="E52" s="6">
        <v>0.8</v>
      </c>
      <c r="F52" s="1">
        <v>440.08</v>
      </c>
      <c r="G52" s="1" t="s">
        <v>32</v>
      </c>
      <c r="H52" s="1" t="s">
        <v>23</v>
      </c>
      <c r="I52" s="1">
        <v>31</v>
      </c>
      <c r="J52" s="1" t="s">
        <v>23</v>
      </c>
      <c r="K52" s="1" t="s">
        <v>23</v>
      </c>
      <c r="L52" s="9">
        <v>100</v>
      </c>
      <c r="M52" s="11">
        <v>823.9</v>
      </c>
      <c r="N52" s="26">
        <v>7.0000000000000007E-2</v>
      </c>
      <c r="O52" s="26">
        <v>0.35</v>
      </c>
      <c r="P52" s="11" t="s">
        <v>22</v>
      </c>
      <c r="Q52" s="11" t="s">
        <v>23</v>
      </c>
      <c r="R52" s="1">
        <v>-4.4000000000000004</v>
      </c>
      <c r="S52" s="1" t="s">
        <v>23</v>
      </c>
      <c r="T52" s="1" t="s">
        <v>23</v>
      </c>
      <c r="U52" s="9">
        <v>100</v>
      </c>
      <c r="V52" s="9">
        <v>494.1</v>
      </c>
      <c r="W52" s="1" t="s">
        <v>38</v>
      </c>
      <c r="X52" s="1" t="s">
        <v>23</v>
      </c>
      <c r="Y52" s="1">
        <v>55</v>
      </c>
      <c r="Z52" s="1" t="s">
        <v>24</v>
      </c>
      <c r="AA52" s="1" t="s">
        <v>24</v>
      </c>
    </row>
    <row r="53" spans="1:27" ht="16" x14ac:dyDescent="0.2">
      <c r="A53" s="1">
        <v>51</v>
      </c>
      <c r="C53" s="12">
        <v>69.789041095890411</v>
      </c>
      <c r="D53" s="1" t="s">
        <v>19</v>
      </c>
      <c r="E53" s="6">
        <v>0.4</v>
      </c>
      <c r="F53" s="1">
        <v>28.62</v>
      </c>
      <c r="G53" s="1" t="s">
        <v>32</v>
      </c>
      <c r="H53" s="1" t="s">
        <v>23</v>
      </c>
      <c r="I53" s="1">
        <v>20</v>
      </c>
      <c r="J53" s="1" t="s">
        <v>23</v>
      </c>
      <c r="K53" s="1" t="s">
        <v>23</v>
      </c>
      <c r="L53" s="9">
        <v>100</v>
      </c>
      <c r="M53" s="11">
        <v>794</v>
      </c>
      <c r="N53" s="26">
        <v>0.05</v>
      </c>
      <c r="O53" s="26">
        <v>0.37</v>
      </c>
      <c r="P53" s="11" t="s">
        <v>22</v>
      </c>
      <c r="Q53" s="11" t="s">
        <v>23</v>
      </c>
      <c r="R53" s="1">
        <v>-12.2</v>
      </c>
      <c r="S53" s="1" t="s">
        <v>23</v>
      </c>
      <c r="T53" s="1" t="s">
        <v>23</v>
      </c>
      <c r="U53" s="9">
        <v>100</v>
      </c>
      <c r="V53" s="9">
        <v>344.5</v>
      </c>
      <c r="W53" s="1" t="s">
        <v>38</v>
      </c>
      <c r="X53" s="1" t="s">
        <v>23</v>
      </c>
      <c r="Y53" s="1">
        <v>6.8</v>
      </c>
      <c r="Z53" s="1" t="s">
        <v>23</v>
      </c>
      <c r="AA53" s="1" t="s">
        <v>23</v>
      </c>
    </row>
    <row r="54" spans="1:27" ht="16" x14ac:dyDescent="0.2">
      <c r="A54" s="1">
        <v>52</v>
      </c>
      <c r="C54" s="12">
        <v>79.93150684931507</v>
      </c>
      <c r="D54" s="1" t="s">
        <v>55</v>
      </c>
      <c r="E54" s="6">
        <v>0.8</v>
      </c>
      <c r="F54" s="1">
        <v>82.8</v>
      </c>
      <c r="G54" s="1" t="s">
        <v>32</v>
      </c>
      <c r="H54" s="1" t="s">
        <v>23</v>
      </c>
      <c r="I54" s="1">
        <v>28</v>
      </c>
      <c r="J54" s="1" t="s">
        <v>23</v>
      </c>
      <c r="K54" s="1" t="s">
        <v>23</v>
      </c>
      <c r="L54" s="9">
        <v>100</v>
      </c>
      <c r="M54" s="11">
        <v>815.4</v>
      </c>
      <c r="N54" s="26">
        <v>7.0000000000000007E-2</v>
      </c>
      <c r="O54" s="26">
        <v>0.22</v>
      </c>
      <c r="P54" s="11" t="s">
        <v>22</v>
      </c>
      <c r="Q54" s="11" t="s">
        <v>23</v>
      </c>
      <c r="R54" s="1">
        <v>-1.3</v>
      </c>
      <c r="S54" s="1" t="s">
        <v>23</v>
      </c>
      <c r="T54" s="1" t="s">
        <v>23</v>
      </c>
      <c r="U54" s="9">
        <v>100</v>
      </c>
      <c r="V54" s="9">
        <v>338.9</v>
      </c>
      <c r="W54" s="1" t="s">
        <v>38</v>
      </c>
      <c r="X54" s="1" t="s">
        <v>23</v>
      </c>
      <c r="Y54" s="7">
        <v>76.3</v>
      </c>
      <c r="Z54" s="7" t="s">
        <v>24</v>
      </c>
      <c r="AA54" s="1" t="s">
        <v>24</v>
      </c>
    </row>
    <row r="55" spans="1:27" s="8" customFormat="1" ht="34" x14ac:dyDescent="0.2">
      <c r="A55" s="18">
        <v>53</v>
      </c>
      <c r="B55" s="1"/>
      <c r="C55" s="13">
        <v>51.06849315068493</v>
      </c>
      <c r="D55" s="10" t="s">
        <v>55</v>
      </c>
      <c r="E55" s="14">
        <v>0.7</v>
      </c>
      <c r="F55" s="10">
        <v>450.02</v>
      </c>
      <c r="G55" s="10" t="s">
        <v>32</v>
      </c>
      <c r="H55" s="10" t="s">
        <v>56</v>
      </c>
      <c r="I55" s="10">
        <v>48</v>
      </c>
      <c r="J55" s="10" t="s">
        <v>24</v>
      </c>
      <c r="K55" s="10" t="s">
        <v>24</v>
      </c>
      <c r="L55" s="9">
        <v>100</v>
      </c>
      <c r="M55" s="9">
        <v>859.2</v>
      </c>
      <c r="N55" s="26">
        <v>0.08</v>
      </c>
      <c r="O55" s="26">
        <v>0.2</v>
      </c>
      <c r="P55" s="9" t="s">
        <v>22</v>
      </c>
      <c r="Q55" s="10" t="s">
        <v>56</v>
      </c>
      <c r="R55" s="10">
        <v>1.8</v>
      </c>
      <c r="S55" s="10" t="s">
        <v>24</v>
      </c>
      <c r="T55" s="1" t="s">
        <v>24</v>
      </c>
      <c r="U55" s="9">
        <v>100</v>
      </c>
      <c r="V55" s="9">
        <v>490.2</v>
      </c>
      <c r="W55" s="10" t="s">
        <v>38</v>
      </c>
      <c r="X55" s="15" t="s">
        <v>57</v>
      </c>
      <c r="Y55" s="16">
        <v>94.7</v>
      </c>
      <c r="Z55" s="16" t="s">
        <v>24</v>
      </c>
      <c r="AA55" s="1" t="s">
        <v>24</v>
      </c>
    </row>
    <row r="56" spans="1:27" ht="16" x14ac:dyDescent="0.2">
      <c r="A56" s="1">
        <v>54</v>
      </c>
      <c r="C56" s="12">
        <v>54.419178082191777</v>
      </c>
      <c r="D56" s="1" t="s">
        <v>19</v>
      </c>
      <c r="E56" s="6">
        <v>0.8</v>
      </c>
      <c r="F56" s="1">
        <v>277.76</v>
      </c>
      <c r="G56" s="1" t="s">
        <v>32</v>
      </c>
      <c r="H56" s="1" t="s">
        <v>23</v>
      </c>
      <c r="I56" s="1">
        <v>31</v>
      </c>
      <c r="J56" s="1" t="s">
        <v>23</v>
      </c>
      <c r="K56" s="1" t="s">
        <v>23</v>
      </c>
      <c r="L56" s="9">
        <v>100</v>
      </c>
      <c r="M56" s="11">
        <v>852.6</v>
      </c>
      <c r="N56" s="26">
        <v>0.06</v>
      </c>
      <c r="O56" s="26">
        <v>0.27</v>
      </c>
      <c r="P56" s="11" t="s">
        <v>22</v>
      </c>
      <c r="Q56" s="11" t="s">
        <v>23</v>
      </c>
      <c r="R56" s="1">
        <v>-0.2</v>
      </c>
      <c r="S56" s="1" t="s">
        <v>23</v>
      </c>
      <c r="T56" s="1" t="s">
        <v>23</v>
      </c>
      <c r="U56" s="9">
        <v>100</v>
      </c>
      <c r="V56" s="9">
        <v>327.3</v>
      </c>
      <c r="W56" s="1" t="s">
        <v>38</v>
      </c>
      <c r="X56" s="1" t="s">
        <v>23</v>
      </c>
      <c r="Y56" s="7">
        <v>14.4</v>
      </c>
      <c r="Z56" s="7" t="s">
        <v>23</v>
      </c>
      <c r="AA56" s="7" t="s">
        <v>23</v>
      </c>
    </row>
    <row r="57" spans="1:27" ht="16" x14ac:dyDescent="0.2">
      <c r="A57" s="1">
        <v>55</v>
      </c>
      <c r="C57" s="12">
        <v>59.073972602739723</v>
      </c>
      <c r="D57" s="1" t="s">
        <v>19</v>
      </c>
      <c r="E57" s="6">
        <v>0.8</v>
      </c>
      <c r="F57" s="1">
        <v>34.32</v>
      </c>
      <c r="G57" s="1" t="s">
        <v>49</v>
      </c>
      <c r="H57" s="1" t="s">
        <v>23</v>
      </c>
      <c r="I57" s="1">
        <v>10</v>
      </c>
      <c r="J57" s="1" t="s">
        <v>23</v>
      </c>
      <c r="K57" s="1" t="s">
        <v>23</v>
      </c>
      <c r="L57" s="9">
        <v>100</v>
      </c>
      <c r="M57" s="11">
        <v>562.5</v>
      </c>
      <c r="N57" s="26">
        <v>0.1</v>
      </c>
      <c r="O57" s="26">
        <v>0.2</v>
      </c>
      <c r="P57" s="11" t="s">
        <v>22</v>
      </c>
      <c r="Q57" s="11" t="s">
        <v>23</v>
      </c>
      <c r="R57" s="1">
        <v>-9.4</v>
      </c>
      <c r="S57" s="1" t="s">
        <v>23</v>
      </c>
      <c r="T57" s="1" t="s">
        <v>23</v>
      </c>
      <c r="U57" s="9">
        <v>100</v>
      </c>
      <c r="V57" s="9">
        <v>71.5</v>
      </c>
      <c r="W57" s="1" t="s">
        <v>46</v>
      </c>
      <c r="X57" s="1" t="s">
        <v>23</v>
      </c>
      <c r="Y57" s="1">
        <v>2.2999999999999998</v>
      </c>
      <c r="Z57" s="1" t="s">
        <v>23</v>
      </c>
      <c r="AA57" s="7" t="s">
        <v>29</v>
      </c>
    </row>
    <row r="58" spans="1:27" ht="16" x14ac:dyDescent="0.2">
      <c r="A58" s="1">
        <v>56</v>
      </c>
      <c r="C58" s="12">
        <v>79.060273972602744</v>
      </c>
      <c r="D58" s="1" t="s">
        <v>58</v>
      </c>
      <c r="E58" s="6">
        <v>0.6</v>
      </c>
      <c r="F58" s="1">
        <v>0.15</v>
      </c>
      <c r="G58" s="1" t="s">
        <v>35</v>
      </c>
      <c r="H58" s="1" t="s">
        <v>23</v>
      </c>
      <c r="I58" s="1" t="s">
        <v>21</v>
      </c>
      <c r="J58" s="1" t="s">
        <v>59</v>
      </c>
      <c r="K58" s="1" t="s">
        <v>29</v>
      </c>
      <c r="L58" s="9">
        <v>3.9</v>
      </c>
      <c r="M58" s="11">
        <v>395.6</v>
      </c>
      <c r="N58" s="26">
        <v>0.16</v>
      </c>
      <c r="O58" s="26">
        <v>0.24</v>
      </c>
      <c r="P58" s="11" t="s">
        <v>27</v>
      </c>
      <c r="Q58" s="11" t="s">
        <v>23</v>
      </c>
      <c r="R58" s="1">
        <v>-2</v>
      </c>
      <c r="S58" s="1" t="s">
        <v>23</v>
      </c>
      <c r="T58" s="1" t="s">
        <v>29</v>
      </c>
      <c r="U58" s="1" t="s">
        <v>21</v>
      </c>
      <c r="V58" s="1" t="s">
        <v>21</v>
      </c>
      <c r="W58" s="1" t="s">
        <v>21</v>
      </c>
      <c r="X58" s="1" t="s">
        <v>21</v>
      </c>
      <c r="Y58" s="1" t="s">
        <v>21</v>
      </c>
      <c r="Z58" s="1" t="s">
        <v>21</v>
      </c>
      <c r="AA58" s="1" t="s">
        <v>21</v>
      </c>
    </row>
    <row r="59" spans="1:27" ht="16" x14ac:dyDescent="0.2">
      <c r="A59" s="1">
        <v>57</v>
      </c>
      <c r="C59" s="12">
        <v>84.421917808219177</v>
      </c>
      <c r="D59" s="1" t="s">
        <v>34</v>
      </c>
      <c r="E59" s="6">
        <v>0.5</v>
      </c>
      <c r="F59" s="1">
        <v>4.76</v>
      </c>
      <c r="G59" s="1" t="s">
        <v>35</v>
      </c>
      <c r="H59" s="1" t="s">
        <v>23</v>
      </c>
      <c r="I59" s="1">
        <v>28</v>
      </c>
      <c r="J59" s="1" t="s">
        <v>23</v>
      </c>
      <c r="K59" s="1" t="s">
        <v>23</v>
      </c>
      <c r="L59" s="9">
        <v>50</v>
      </c>
      <c r="M59" s="11">
        <v>734.9</v>
      </c>
      <c r="N59" s="26">
        <v>0.06</v>
      </c>
      <c r="O59" s="26">
        <v>0.1</v>
      </c>
      <c r="P59" s="11" t="s">
        <v>27</v>
      </c>
      <c r="Q59" s="11" t="s">
        <v>23</v>
      </c>
      <c r="R59" s="1">
        <v>0.1</v>
      </c>
      <c r="S59" s="1" t="s">
        <v>23</v>
      </c>
      <c r="T59" s="1" t="s">
        <v>29</v>
      </c>
      <c r="U59" s="1" t="s">
        <v>21</v>
      </c>
      <c r="V59" s="1" t="s">
        <v>21</v>
      </c>
      <c r="W59" s="1" t="s">
        <v>21</v>
      </c>
      <c r="X59" s="1" t="s">
        <v>21</v>
      </c>
      <c r="Y59" s="1" t="s">
        <v>21</v>
      </c>
      <c r="Z59" s="1" t="s">
        <v>21</v>
      </c>
      <c r="AA59" s="1" t="s">
        <v>21</v>
      </c>
    </row>
    <row r="60" spans="1:27" ht="16" x14ac:dyDescent="0.2">
      <c r="A60" s="18">
        <v>58</v>
      </c>
      <c r="C60" s="12">
        <v>53.772602739726025</v>
      </c>
      <c r="D60" s="1" t="s">
        <v>19</v>
      </c>
      <c r="E60" s="6">
        <v>0.9</v>
      </c>
      <c r="F60" s="1">
        <v>30.26</v>
      </c>
      <c r="G60" s="1" t="s">
        <v>35</v>
      </c>
      <c r="H60" s="1" t="s">
        <v>60</v>
      </c>
      <c r="I60" s="1">
        <v>64</v>
      </c>
      <c r="J60" s="1" t="s">
        <v>24</v>
      </c>
      <c r="K60" s="1" t="s">
        <v>24</v>
      </c>
      <c r="L60" s="9">
        <v>100</v>
      </c>
      <c r="M60" s="11">
        <v>767.7</v>
      </c>
      <c r="N60" s="26">
        <v>7.0000000000000007E-2</v>
      </c>
      <c r="O60" s="26">
        <v>0.17</v>
      </c>
      <c r="P60" s="11" t="s">
        <v>22</v>
      </c>
      <c r="Q60" s="1" t="s">
        <v>60</v>
      </c>
      <c r="R60" s="1">
        <v>7.2</v>
      </c>
      <c r="S60" s="1" t="s">
        <v>24</v>
      </c>
      <c r="T60" s="1" t="s">
        <v>24</v>
      </c>
      <c r="U60" s="9">
        <v>100</v>
      </c>
      <c r="V60" s="9">
        <v>431.1</v>
      </c>
      <c r="W60" s="1" t="s">
        <v>38</v>
      </c>
      <c r="X60" s="1" t="s">
        <v>61</v>
      </c>
      <c r="Y60" s="1">
        <v>99</v>
      </c>
      <c r="Z60" s="1" t="s">
        <v>24</v>
      </c>
      <c r="AA60" s="1" t="s">
        <v>24</v>
      </c>
    </row>
    <row r="61" spans="1:27" ht="16" x14ac:dyDescent="0.2">
      <c r="A61" s="18">
        <v>59</v>
      </c>
      <c r="C61" s="12">
        <v>66.945205479452056</v>
      </c>
      <c r="D61" s="1" t="s">
        <v>19</v>
      </c>
      <c r="E61" s="6">
        <v>0.4</v>
      </c>
      <c r="F61" s="1">
        <v>1.59</v>
      </c>
      <c r="G61" s="1" t="s">
        <v>35</v>
      </c>
      <c r="H61" s="1" t="s">
        <v>62</v>
      </c>
      <c r="I61" s="1">
        <v>15</v>
      </c>
      <c r="J61" s="1" t="s">
        <v>23</v>
      </c>
      <c r="K61" s="1" t="s">
        <v>24</v>
      </c>
      <c r="L61" s="9">
        <v>25</v>
      </c>
      <c r="M61" s="11">
        <v>393</v>
      </c>
      <c r="N61" s="26">
        <v>0.12</v>
      </c>
      <c r="O61" s="26">
        <v>0.2</v>
      </c>
      <c r="P61" s="11" t="s">
        <v>22</v>
      </c>
      <c r="Q61" s="1" t="s">
        <v>62</v>
      </c>
      <c r="R61" s="1">
        <v>-5</v>
      </c>
      <c r="S61" s="1" t="s">
        <v>23</v>
      </c>
      <c r="T61" s="1" t="s">
        <v>24</v>
      </c>
      <c r="U61" s="1" t="s">
        <v>21</v>
      </c>
      <c r="V61" s="1" t="s">
        <v>21</v>
      </c>
      <c r="W61" s="1" t="s">
        <v>21</v>
      </c>
      <c r="X61" s="1" t="s">
        <v>21</v>
      </c>
      <c r="Y61" s="1" t="s">
        <v>21</v>
      </c>
      <c r="Z61" s="1" t="s">
        <v>21</v>
      </c>
      <c r="AA61" s="1" t="s">
        <v>21</v>
      </c>
    </row>
    <row r="62" spans="1:27" ht="16" x14ac:dyDescent="0.2">
      <c r="A62" s="1">
        <v>60</v>
      </c>
      <c r="C62" s="12">
        <v>61.482191780821921</v>
      </c>
      <c r="D62" s="1" t="s">
        <v>50</v>
      </c>
      <c r="E62" s="6">
        <v>0.8</v>
      </c>
      <c r="F62" s="1">
        <v>0.74</v>
      </c>
      <c r="G62" s="1" t="s">
        <v>35</v>
      </c>
      <c r="H62" s="1" t="s">
        <v>21</v>
      </c>
      <c r="I62" s="1" t="s">
        <v>21</v>
      </c>
      <c r="J62" s="1" t="s">
        <v>59</v>
      </c>
      <c r="K62" s="1" t="s">
        <v>29</v>
      </c>
      <c r="L62" s="9">
        <v>19.2</v>
      </c>
      <c r="M62" s="11">
        <v>821.9</v>
      </c>
      <c r="N62" s="26">
        <v>0.11</v>
      </c>
      <c r="O62" s="26">
        <v>0.06</v>
      </c>
      <c r="P62" s="11" t="s">
        <v>27</v>
      </c>
      <c r="Q62" s="1" t="s">
        <v>23</v>
      </c>
      <c r="R62" s="1">
        <v>-25.4</v>
      </c>
      <c r="S62" s="1" t="s">
        <v>23</v>
      </c>
      <c r="T62" s="1" t="s">
        <v>29</v>
      </c>
      <c r="U62" s="1" t="s">
        <v>21</v>
      </c>
      <c r="V62" s="1" t="s">
        <v>21</v>
      </c>
      <c r="W62" s="1" t="s">
        <v>21</v>
      </c>
      <c r="X62" s="1" t="s">
        <v>21</v>
      </c>
      <c r="Y62" s="1" t="s">
        <v>21</v>
      </c>
      <c r="Z62" s="1" t="s">
        <v>21</v>
      </c>
      <c r="AA62" s="1" t="s">
        <v>21</v>
      </c>
    </row>
    <row r="63" spans="1:27" ht="16" x14ac:dyDescent="0.2">
      <c r="A63" s="1">
        <v>61</v>
      </c>
      <c r="C63" s="12">
        <v>70.079452054794515</v>
      </c>
      <c r="D63" s="1" t="s">
        <v>34</v>
      </c>
      <c r="E63" s="6">
        <v>0.2</v>
      </c>
      <c r="F63" s="1">
        <v>6.86</v>
      </c>
      <c r="G63" s="1" t="s">
        <v>35</v>
      </c>
      <c r="H63" s="1" t="s">
        <v>23</v>
      </c>
      <c r="I63" s="1">
        <v>40</v>
      </c>
      <c r="J63" s="1" t="s">
        <v>23</v>
      </c>
      <c r="K63" s="1" t="s">
        <v>23</v>
      </c>
      <c r="L63" s="9">
        <v>50</v>
      </c>
      <c r="M63" s="11">
        <v>681.5</v>
      </c>
      <c r="N63" s="26">
        <v>0.06</v>
      </c>
      <c r="O63" s="26">
        <v>0.18</v>
      </c>
      <c r="P63" s="11" t="s">
        <v>22</v>
      </c>
      <c r="Q63" s="1" t="s">
        <v>23</v>
      </c>
      <c r="R63" s="1">
        <v>-0.6</v>
      </c>
      <c r="S63" s="1" t="s">
        <v>23</v>
      </c>
      <c r="T63" s="1" t="s">
        <v>23</v>
      </c>
      <c r="U63" s="1" t="s">
        <v>21</v>
      </c>
      <c r="V63" s="1" t="s">
        <v>21</v>
      </c>
      <c r="W63" s="1" t="s">
        <v>21</v>
      </c>
      <c r="X63" s="1" t="s">
        <v>21</v>
      </c>
      <c r="Y63" s="1" t="s">
        <v>21</v>
      </c>
      <c r="Z63" s="1" t="s">
        <v>21</v>
      </c>
      <c r="AA63" s="1" t="s">
        <v>21</v>
      </c>
    </row>
    <row r="64" spans="1:27" ht="16" x14ac:dyDescent="0.2">
      <c r="A64" s="1">
        <v>62</v>
      </c>
      <c r="C64" s="12">
        <v>71.161643835616445</v>
      </c>
      <c r="D64" s="1" t="s">
        <v>19</v>
      </c>
      <c r="E64" s="6">
        <v>0.2</v>
      </c>
      <c r="F64" s="1">
        <v>22.54</v>
      </c>
      <c r="G64" s="1" t="s">
        <v>49</v>
      </c>
      <c r="H64" s="1" t="s">
        <v>23</v>
      </c>
      <c r="I64" s="1">
        <v>27</v>
      </c>
      <c r="J64" s="1" t="s">
        <v>23</v>
      </c>
      <c r="K64" s="1" t="s">
        <v>23</v>
      </c>
      <c r="L64" s="9">
        <v>100</v>
      </c>
      <c r="M64" s="11">
        <v>600.70000000000005</v>
      </c>
      <c r="N64" s="26">
        <v>0.05</v>
      </c>
      <c r="O64" s="26">
        <v>0.11</v>
      </c>
      <c r="P64" s="11" t="s">
        <v>22</v>
      </c>
      <c r="Q64" s="1" t="s">
        <v>23</v>
      </c>
      <c r="R64" s="1">
        <v>0</v>
      </c>
      <c r="S64" s="1" t="s">
        <v>23</v>
      </c>
      <c r="T64" s="1" t="s">
        <v>23</v>
      </c>
      <c r="U64" s="1" t="s">
        <v>21</v>
      </c>
      <c r="V64" s="1" t="s">
        <v>21</v>
      </c>
      <c r="W64" s="1" t="s">
        <v>21</v>
      </c>
      <c r="X64" s="1" t="s">
        <v>21</v>
      </c>
      <c r="Y64" s="1" t="s">
        <v>21</v>
      </c>
      <c r="Z64" s="1" t="s">
        <v>21</v>
      </c>
      <c r="AA64" s="1" t="s">
        <v>21</v>
      </c>
    </row>
    <row r="65" spans="1:27" ht="16" x14ac:dyDescent="0.2">
      <c r="A65" s="1">
        <v>63</v>
      </c>
      <c r="C65" s="12">
        <v>75.128767123287673</v>
      </c>
      <c r="D65" s="1" t="s">
        <v>19</v>
      </c>
      <c r="E65" s="6">
        <v>0.9</v>
      </c>
      <c r="F65" s="1">
        <v>87.24</v>
      </c>
      <c r="G65" s="1" t="s">
        <v>32</v>
      </c>
      <c r="H65" s="1" t="s">
        <v>23</v>
      </c>
      <c r="I65" s="1">
        <v>4</v>
      </c>
      <c r="J65" s="1" t="s">
        <v>23</v>
      </c>
      <c r="K65" s="1" t="s">
        <v>23</v>
      </c>
      <c r="L65" s="9">
        <v>100</v>
      </c>
      <c r="M65" s="11">
        <v>810.1</v>
      </c>
      <c r="N65" s="26">
        <v>0.05</v>
      </c>
      <c r="O65" s="26">
        <v>0.09</v>
      </c>
      <c r="P65" s="11" t="s">
        <v>22</v>
      </c>
      <c r="Q65" s="1" t="s">
        <v>23</v>
      </c>
      <c r="R65" s="1">
        <v>-14</v>
      </c>
      <c r="S65" s="1" t="s">
        <v>23</v>
      </c>
      <c r="T65" s="1" t="s">
        <v>23</v>
      </c>
      <c r="U65" s="1" t="s">
        <v>21</v>
      </c>
      <c r="V65" s="1" t="s">
        <v>21</v>
      </c>
      <c r="W65" s="1" t="s">
        <v>21</v>
      </c>
      <c r="X65" s="1" t="s">
        <v>21</v>
      </c>
      <c r="Y65" s="1" t="s">
        <v>21</v>
      </c>
      <c r="Z65" s="1" t="s">
        <v>21</v>
      </c>
      <c r="AA65" s="1" t="s">
        <v>21</v>
      </c>
    </row>
    <row r="66" spans="1:27" ht="16" x14ac:dyDescent="0.2">
      <c r="A66" s="1">
        <v>64</v>
      </c>
      <c r="C66" s="12">
        <v>66.586301369863008</v>
      </c>
      <c r="D66" s="1" t="s">
        <v>19</v>
      </c>
      <c r="E66" s="6">
        <v>0.9</v>
      </c>
      <c r="F66" s="1">
        <v>202.62</v>
      </c>
      <c r="G66" s="1" t="s">
        <v>32</v>
      </c>
      <c r="H66" s="1" t="s">
        <v>23</v>
      </c>
      <c r="I66" s="1">
        <v>41</v>
      </c>
      <c r="J66" s="1" t="s">
        <v>23</v>
      </c>
      <c r="K66" s="1" t="s">
        <v>23</v>
      </c>
      <c r="L66" s="9">
        <v>100</v>
      </c>
      <c r="M66" s="11">
        <v>901.3</v>
      </c>
      <c r="N66" s="26">
        <v>0.05</v>
      </c>
      <c r="O66" s="26">
        <v>0.25</v>
      </c>
      <c r="P66" s="11" t="s">
        <v>22</v>
      </c>
      <c r="Q66" s="1" t="s">
        <v>23</v>
      </c>
      <c r="R66" s="1">
        <v>3.1</v>
      </c>
      <c r="S66" s="1" t="s">
        <v>24</v>
      </c>
      <c r="T66" s="1" t="s">
        <v>24</v>
      </c>
      <c r="U66" s="9">
        <v>100</v>
      </c>
      <c r="V66" s="9">
        <v>426.8</v>
      </c>
      <c r="W66" s="1" t="s">
        <v>38</v>
      </c>
      <c r="X66" s="1" t="s">
        <v>23</v>
      </c>
      <c r="Y66" s="1">
        <v>68</v>
      </c>
      <c r="Z66" s="1" t="s">
        <v>24</v>
      </c>
      <c r="AA66" s="1" t="s">
        <v>24</v>
      </c>
    </row>
    <row r="67" spans="1:27" ht="16" x14ac:dyDescent="0.2">
      <c r="A67" s="1">
        <v>65</v>
      </c>
      <c r="C67" s="12">
        <v>56.887671232876713</v>
      </c>
      <c r="D67" s="1" t="s">
        <v>63</v>
      </c>
      <c r="E67" s="6">
        <v>0.6</v>
      </c>
      <c r="F67" s="1">
        <v>17.600000000000001</v>
      </c>
      <c r="G67" s="1" t="s">
        <v>35</v>
      </c>
      <c r="H67" s="1" t="s">
        <v>23</v>
      </c>
      <c r="I67" s="1">
        <v>53</v>
      </c>
      <c r="J67" s="1" t="s">
        <v>24</v>
      </c>
      <c r="K67" s="1" t="s">
        <v>24</v>
      </c>
      <c r="L67" s="9">
        <v>100</v>
      </c>
      <c r="M67" s="11">
        <v>1050.5</v>
      </c>
      <c r="N67" s="26">
        <v>0.05</v>
      </c>
      <c r="O67" s="26">
        <v>0.36</v>
      </c>
      <c r="P67" s="11" t="s">
        <v>22</v>
      </c>
      <c r="Q67" s="1" t="s">
        <v>23</v>
      </c>
      <c r="R67" s="1">
        <v>8.9</v>
      </c>
      <c r="S67" s="1" t="s">
        <v>24</v>
      </c>
      <c r="T67" s="1" t="s">
        <v>24</v>
      </c>
      <c r="U67" s="9">
        <v>100</v>
      </c>
      <c r="V67" s="9">
        <v>391.1</v>
      </c>
      <c r="W67" s="1" t="s">
        <v>38</v>
      </c>
      <c r="X67" s="1" t="s">
        <v>23</v>
      </c>
      <c r="Y67" s="1">
        <v>94</v>
      </c>
      <c r="Z67" s="1" t="s">
        <v>24</v>
      </c>
      <c r="AA67" s="1" t="s">
        <v>24</v>
      </c>
    </row>
    <row r="68" spans="1:27" ht="16" x14ac:dyDescent="0.2">
      <c r="A68" s="1">
        <v>66</v>
      </c>
      <c r="C68" s="12">
        <v>42.682191780821917</v>
      </c>
      <c r="D68" s="1" t="s">
        <v>19</v>
      </c>
      <c r="E68" s="6">
        <v>0.4</v>
      </c>
      <c r="F68" s="1">
        <v>30.28</v>
      </c>
      <c r="G68" s="1" t="s">
        <v>35</v>
      </c>
      <c r="H68" s="1" t="s">
        <v>23</v>
      </c>
      <c r="I68" s="1">
        <v>68</v>
      </c>
      <c r="J68" s="1" t="s">
        <v>24</v>
      </c>
      <c r="K68" s="1" t="s">
        <v>24</v>
      </c>
      <c r="L68" s="9">
        <v>100</v>
      </c>
      <c r="M68" s="11">
        <v>1190</v>
      </c>
      <c r="N68" s="26">
        <v>0.05</v>
      </c>
      <c r="O68" s="26">
        <v>0.24</v>
      </c>
      <c r="P68" s="11" t="s">
        <v>22</v>
      </c>
      <c r="Q68" s="1" t="s">
        <v>23</v>
      </c>
      <c r="R68" s="1">
        <v>16.5</v>
      </c>
      <c r="S68" s="1" t="s">
        <v>24</v>
      </c>
      <c r="T68" s="1" t="s">
        <v>24</v>
      </c>
      <c r="U68" s="9">
        <v>100</v>
      </c>
      <c r="V68" s="9">
        <v>313.39999999999998</v>
      </c>
      <c r="W68" s="1" t="s">
        <v>38</v>
      </c>
      <c r="X68" s="1" t="s">
        <v>23</v>
      </c>
      <c r="Y68" s="1">
        <v>100</v>
      </c>
      <c r="Z68" s="1" t="s">
        <v>24</v>
      </c>
      <c r="AA68" s="1" t="s">
        <v>24</v>
      </c>
    </row>
    <row r="69" spans="1:27" ht="16" x14ac:dyDescent="0.2">
      <c r="A69" s="18">
        <v>67</v>
      </c>
      <c r="C69" s="12">
        <v>55.282191780821918</v>
      </c>
      <c r="D69" s="1" t="s">
        <v>19</v>
      </c>
      <c r="E69" s="6">
        <v>0.8</v>
      </c>
      <c r="F69" s="1">
        <v>5.76</v>
      </c>
      <c r="G69" s="1" t="s">
        <v>35</v>
      </c>
      <c r="H69" s="1" t="s">
        <v>64</v>
      </c>
      <c r="I69" s="1">
        <v>70</v>
      </c>
      <c r="J69" s="1" t="s">
        <v>24</v>
      </c>
      <c r="K69" s="1" t="s">
        <v>24</v>
      </c>
      <c r="L69" s="9">
        <v>50</v>
      </c>
      <c r="M69" s="11">
        <v>663.7</v>
      </c>
      <c r="N69" s="26">
        <v>0.1</v>
      </c>
      <c r="O69" s="26">
        <v>0.28000000000000003</v>
      </c>
      <c r="P69" s="11" t="s">
        <v>22</v>
      </c>
      <c r="Q69" s="1" t="s">
        <v>64</v>
      </c>
      <c r="R69" s="1">
        <v>15.9</v>
      </c>
      <c r="S69" s="1" t="s">
        <v>24</v>
      </c>
      <c r="T69" s="1" t="s">
        <v>24</v>
      </c>
      <c r="U69" s="1" t="s">
        <v>21</v>
      </c>
      <c r="V69" s="1" t="s">
        <v>21</v>
      </c>
      <c r="W69" s="1" t="s">
        <v>21</v>
      </c>
      <c r="X69" s="1" t="s">
        <v>21</v>
      </c>
      <c r="Y69" s="1" t="s">
        <v>21</v>
      </c>
      <c r="Z69" s="1" t="s">
        <v>21</v>
      </c>
      <c r="AA69" s="1" t="s">
        <v>21</v>
      </c>
    </row>
    <row r="70" spans="1:27" ht="16" x14ac:dyDescent="0.2">
      <c r="A70" s="1">
        <v>68</v>
      </c>
      <c r="C70" s="12">
        <v>64.632876712328766</v>
      </c>
      <c r="D70" s="1" t="s">
        <v>55</v>
      </c>
      <c r="E70" s="6">
        <v>0.7</v>
      </c>
      <c r="F70" s="1">
        <v>4.5</v>
      </c>
      <c r="G70" s="1" t="s">
        <v>35</v>
      </c>
      <c r="H70" s="1" t="s">
        <v>65</v>
      </c>
      <c r="I70" s="1">
        <v>19</v>
      </c>
      <c r="J70" s="1" t="s">
        <v>23</v>
      </c>
      <c r="K70" s="1" t="s">
        <v>23</v>
      </c>
      <c r="L70" s="9">
        <v>50</v>
      </c>
      <c r="M70" s="11">
        <v>402.4</v>
      </c>
      <c r="N70" s="26">
        <v>0.12</v>
      </c>
      <c r="O70" s="26">
        <v>0.22</v>
      </c>
      <c r="P70" s="11" t="s">
        <v>27</v>
      </c>
      <c r="Q70" s="1" t="s">
        <v>66</v>
      </c>
      <c r="R70" s="1">
        <v>-8.8000000000000007</v>
      </c>
      <c r="S70" s="1" t="s">
        <v>23</v>
      </c>
      <c r="T70" s="1" t="s">
        <v>29</v>
      </c>
      <c r="U70" s="1" t="s">
        <v>21</v>
      </c>
      <c r="V70" s="1" t="s">
        <v>21</v>
      </c>
      <c r="W70" s="1" t="s">
        <v>21</v>
      </c>
      <c r="X70" s="1" t="s">
        <v>21</v>
      </c>
      <c r="Y70" s="1" t="s">
        <v>21</v>
      </c>
      <c r="Z70" s="1" t="s">
        <v>21</v>
      </c>
      <c r="AA70" s="1" t="s">
        <v>21</v>
      </c>
    </row>
    <row r="71" spans="1:27" ht="16" x14ac:dyDescent="0.2">
      <c r="A71" s="1">
        <v>69</v>
      </c>
      <c r="C71" s="12">
        <v>84.397260273972606</v>
      </c>
      <c r="D71" s="1" t="s">
        <v>34</v>
      </c>
      <c r="E71" s="6">
        <v>0.6</v>
      </c>
      <c r="F71" s="1">
        <v>14.08</v>
      </c>
      <c r="G71" s="1" t="s">
        <v>49</v>
      </c>
      <c r="H71" s="1" t="s">
        <v>23</v>
      </c>
      <c r="I71" s="1">
        <v>21</v>
      </c>
      <c r="J71" s="1" t="s">
        <v>23</v>
      </c>
      <c r="K71" s="1" t="s">
        <v>23</v>
      </c>
      <c r="L71" s="9">
        <v>100</v>
      </c>
      <c r="M71" s="11">
        <v>824.6</v>
      </c>
      <c r="N71" s="26">
        <v>7.0000000000000007E-2</v>
      </c>
      <c r="O71" s="26">
        <v>0.41</v>
      </c>
      <c r="P71" s="11" t="s">
        <v>22</v>
      </c>
      <c r="Q71" s="1" t="s">
        <v>23</v>
      </c>
      <c r="R71" s="1">
        <v>1.1000000000000001</v>
      </c>
      <c r="S71" s="1" t="s">
        <v>23</v>
      </c>
      <c r="T71" s="1" t="s">
        <v>23</v>
      </c>
      <c r="U71" s="9">
        <v>100</v>
      </c>
      <c r="V71" s="9">
        <v>328.4</v>
      </c>
      <c r="W71" s="1" t="s">
        <v>38</v>
      </c>
      <c r="X71" s="1" t="s">
        <v>23</v>
      </c>
      <c r="Y71" s="7">
        <v>50.1</v>
      </c>
      <c r="Z71" s="7" t="s">
        <v>24</v>
      </c>
      <c r="AA71" s="1" t="s">
        <v>24</v>
      </c>
    </row>
    <row r="72" spans="1:27" ht="16" x14ac:dyDescent="0.2">
      <c r="A72" s="1">
        <v>70</v>
      </c>
      <c r="C72" s="12">
        <v>45.284931506849318</v>
      </c>
      <c r="D72" s="1" t="s">
        <v>19</v>
      </c>
      <c r="E72" s="6">
        <v>0.8</v>
      </c>
      <c r="F72" s="1">
        <v>9.44</v>
      </c>
      <c r="G72" s="1" t="s">
        <v>20</v>
      </c>
      <c r="H72" s="1" t="s">
        <v>23</v>
      </c>
      <c r="I72" s="1">
        <v>76</v>
      </c>
      <c r="J72" s="1" t="s">
        <v>24</v>
      </c>
      <c r="K72" s="1" t="s">
        <v>24</v>
      </c>
      <c r="L72" s="9">
        <v>100</v>
      </c>
      <c r="M72" s="11">
        <v>142.4</v>
      </c>
      <c r="N72" s="26">
        <v>0.18</v>
      </c>
      <c r="O72" s="26">
        <v>0.36</v>
      </c>
      <c r="P72" s="11" t="s">
        <v>22</v>
      </c>
      <c r="Q72" s="1" t="s">
        <v>23</v>
      </c>
      <c r="R72" s="1">
        <v>10.9</v>
      </c>
      <c r="S72" s="1" t="s">
        <v>24</v>
      </c>
      <c r="T72" s="1" t="s">
        <v>24</v>
      </c>
      <c r="U72" s="1" t="s">
        <v>21</v>
      </c>
      <c r="V72" s="1" t="s">
        <v>21</v>
      </c>
      <c r="W72" s="1" t="s">
        <v>21</v>
      </c>
      <c r="X72" s="1" t="s">
        <v>21</v>
      </c>
      <c r="Y72" s="1" t="s">
        <v>21</v>
      </c>
      <c r="Z72" s="1" t="s">
        <v>21</v>
      </c>
      <c r="AA72" s="1" t="s">
        <v>21</v>
      </c>
    </row>
    <row r="73" spans="1:27" ht="16" x14ac:dyDescent="0.2">
      <c r="A73" s="1">
        <v>71</v>
      </c>
      <c r="C73" s="12">
        <v>58.079452054794523</v>
      </c>
      <c r="D73" s="1" t="s">
        <v>19</v>
      </c>
      <c r="E73" s="6">
        <v>0.6</v>
      </c>
      <c r="F73" s="1">
        <v>9.83</v>
      </c>
      <c r="G73" s="1" t="s">
        <v>49</v>
      </c>
      <c r="H73" s="1" t="s">
        <v>23</v>
      </c>
      <c r="I73" s="1">
        <v>74</v>
      </c>
      <c r="J73" s="1" t="s">
        <v>24</v>
      </c>
      <c r="K73" s="1" t="s">
        <v>24</v>
      </c>
      <c r="L73" s="9">
        <v>100</v>
      </c>
      <c r="M73" s="11">
        <v>144.80000000000001</v>
      </c>
      <c r="N73" s="26">
        <v>7.0000000000000007E-2</v>
      </c>
      <c r="O73" s="26">
        <v>0.24</v>
      </c>
      <c r="P73" s="11" t="s">
        <v>22</v>
      </c>
      <c r="Q73" s="1" t="s">
        <v>23</v>
      </c>
      <c r="R73" s="1">
        <v>15.9</v>
      </c>
      <c r="S73" s="1" t="s">
        <v>24</v>
      </c>
      <c r="T73" s="1" t="s">
        <v>24</v>
      </c>
      <c r="U73" s="1" t="s">
        <v>21</v>
      </c>
      <c r="V73" s="1" t="s">
        <v>21</v>
      </c>
      <c r="W73" s="1" t="s">
        <v>21</v>
      </c>
      <c r="X73" s="1" t="s">
        <v>21</v>
      </c>
      <c r="Y73" s="1" t="s">
        <v>21</v>
      </c>
      <c r="Z73" s="1" t="s">
        <v>21</v>
      </c>
      <c r="AA73" s="1" t="s">
        <v>21</v>
      </c>
    </row>
    <row r="74" spans="1:27" ht="16" x14ac:dyDescent="0.2">
      <c r="A74" s="18">
        <v>72</v>
      </c>
      <c r="C74" s="12">
        <v>64.701369863013696</v>
      </c>
      <c r="D74" s="1" t="s">
        <v>48</v>
      </c>
      <c r="E74" s="6">
        <v>0.7</v>
      </c>
      <c r="F74" s="1">
        <v>3.84</v>
      </c>
      <c r="G74" s="1" t="s">
        <v>35</v>
      </c>
      <c r="H74" s="1" t="s">
        <v>67</v>
      </c>
      <c r="I74" s="1">
        <v>76</v>
      </c>
      <c r="J74" s="1" t="s">
        <v>24</v>
      </c>
      <c r="K74" s="1" t="s">
        <v>24</v>
      </c>
      <c r="L74" s="9">
        <v>50</v>
      </c>
      <c r="M74" s="11">
        <v>607.79999999999995</v>
      </c>
      <c r="N74" s="26">
        <v>0.15</v>
      </c>
      <c r="O74" s="26">
        <v>0.37</v>
      </c>
      <c r="P74" s="11" t="s">
        <v>27</v>
      </c>
      <c r="Q74" s="1" t="s">
        <v>67</v>
      </c>
      <c r="R74" s="1">
        <v>8.8000000000000007</v>
      </c>
      <c r="S74" s="1" t="s">
        <v>24</v>
      </c>
      <c r="T74" s="1" t="s">
        <v>29</v>
      </c>
      <c r="U74" s="1" t="s">
        <v>21</v>
      </c>
      <c r="V74" s="1" t="s">
        <v>21</v>
      </c>
      <c r="W74" s="1" t="s">
        <v>21</v>
      </c>
      <c r="X74" s="1" t="s">
        <v>21</v>
      </c>
      <c r="Y74" s="1" t="s">
        <v>21</v>
      </c>
      <c r="Z74" s="1" t="s">
        <v>21</v>
      </c>
      <c r="AA74" s="1" t="s">
        <v>21</v>
      </c>
    </row>
    <row r="75" spans="1:27" ht="16" x14ac:dyDescent="0.2">
      <c r="A75" s="1">
        <v>73</v>
      </c>
      <c r="C75" s="12">
        <v>50.123287671232873</v>
      </c>
      <c r="D75" s="1" t="s">
        <v>19</v>
      </c>
      <c r="E75" s="6">
        <v>0.5</v>
      </c>
      <c r="F75" s="1">
        <v>12.8</v>
      </c>
      <c r="G75" s="1" t="s">
        <v>35</v>
      </c>
      <c r="H75" s="1" t="s">
        <v>23</v>
      </c>
      <c r="I75" s="1">
        <v>29</v>
      </c>
      <c r="J75" s="1" t="s">
        <v>23</v>
      </c>
      <c r="K75" s="1" t="s">
        <v>23</v>
      </c>
      <c r="L75" s="9">
        <v>100</v>
      </c>
      <c r="M75" s="11">
        <v>862.6</v>
      </c>
      <c r="N75" s="26">
        <v>0.09</v>
      </c>
      <c r="O75" s="26">
        <v>0.26</v>
      </c>
      <c r="P75" s="11" t="s">
        <v>22</v>
      </c>
      <c r="Q75" s="1" t="s">
        <v>68</v>
      </c>
      <c r="R75" s="1">
        <v>-2.8</v>
      </c>
      <c r="S75" s="1" t="s">
        <v>23</v>
      </c>
      <c r="T75" s="1" t="s">
        <v>23</v>
      </c>
      <c r="U75" s="9">
        <v>100</v>
      </c>
      <c r="V75" s="9">
        <v>296.2</v>
      </c>
      <c r="W75" s="1" t="s">
        <v>38</v>
      </c>
      <c r="X75" s="1" t="s">
        <v>68</v>
      </c>
      <c r="Y75" s="1">
        <v>17.899999999999999</v>
      </c>
      <c r="Z75" s="1" t="s">
        <v>23</v>
      </c>
      <c r="AA75" s="1" t="s">
        <v>23</v>
      </c>
    </row>
    <row r="76" spans="1:27" ht="16" x14ac:dyDescent="0.2">
      <c r="A76" s="1">
        <v>74</v>
      </c>
      <c r="C76" s="12">
        <v>70.860273972602741</v>
      </c>
      <c r="D76" s="1" t="s">
        <v>19</v>
      </c>
      <c r="E76" s="6">
        <v>0.6</v>
      </c>
      <c r="F76" s="1">
        <v>36.6</v>
      </c>
      <c r="G76" s="1" t="s">
        <v>20</v>
      </c>
      <c r="H76" s="1" t="s">
        <v>23</v>
      </c>
      <c r="I76" s="1">
        <v>53</v>
      </c>
      <c r="J76" s="1" t="s">
        <v>24</v>
      </c>
      <c r="K76" s="1" t="s">
        <v>24</v>
      </c>
      <c r="L76" s="9">
        <v>100</v>
      </c>
      <c r="M76" s="11">
        <v>533.70000000000005</v>
      </c>
      <c r="N76" s="26">
        <v>0.11</v>
      </c>
      <c r="O76" s="26">
        <v>0.27</v>
      </c>
      <c r="P76" s="11" t="s">
        <v>22</v>
      </c>
      <c r="Q76" s="1" t="s">
        <v>23</v>
      </c>
      <c r="R76" s="1">
        <v>4.5</v>
      </c>
      <c r="S76" s="1" t="s">
        <v>24</v>
      </c>
      <c r="T76" s="1" t="s">
        <v>24</v>
      </c>
      <c r="U76" s="9">
        <v>100</v>
      </c>
      <c r="V76" s="9">
        <v>168.5</v>
      </c>
      <c r="W76" s="1" t="s">
        <v>46</v>
      </c>
      <c r="X76" s="1" t="s">
        <v>23</v>
      </c>
      <c r="Y76" s="1">
        <v>51</v>
      </c>
      <c r="Z76" s="1" t="s">
        <v>24</v>
      </c>
      <c r="AA76" s="7" t="s">
        <v>29</v>
      </c>
    </row>
    <row r="77" spans="1:27" ht="16" x14ac:dyDescent="0.2">
      <c r="A77" s="19">
        <v>75</v>
      </c>
      <c r="C77" s="12">
        <v>36.786301369863011</v>
      </c>
      <c r="D77" s="1" t="s">
        <v>19</v>
      </c>
      <c r="E77" s="6">
        <v>0.8</v>
      </c>
      <c r="F77" s="1">
        <v>99.56</v>
      </c>
      <c r="G77" s="1" t="s">
        <v>20</v>
      </c>
      <c r="H77" s="1" t="s">
        <v>23</v>
      </c>
      <c r="I77" s="1">
        <v>60</v>
      </c>
      <c r="J77" s="1" t="s">
        <v>24</v>
      </c>
      <c r="K77" s="1" t="s">
        <v>24</v>
      </c>
      <c r="L77" s="9">
        <v>100</v>
      </c>
      <c r="M77" s="11">
        <v>590.4</v>
      </c>
      <c r="N77" s="26">
        <v>0.05</v>
      </c>
      <c r="O77" s="26">
        <v>0.24</v>
      </c>
      <c r="P77" s="11" t="s">
        <v>22</v>
      </c>
      <c r="Q77" s="1" t="s">
        <v>69</v>
      </c>
      <c r="R77" s="1">
        <v>10.6</v>
      </c>
      <c r="S77" s="1" t="s">
        <v>24</v>
      </c>
      <c r="T77" s="1" t="s">
        <v>24</v>
      </c>
      <c r="U77" s="9">
        <v>100</v>
      </c>
      <c r="V77" s="9">
        <v>369</v>
      </c>
      <c r="W77" s="1" t="s">
        <v>38</v>
      </c>
      <c r="X77" s="1" t="s">
        <v>23</v>
      </c>
      <c r="Y77" s="1">
        <v>97.1</v>
      </c>
      <c r="Z77" s="1" t="s">
        <v>24</v>
      </c>
      <c r="AA77" s="1" t="s">
        <v>24</v>
      </c>
    </row>
    <row r="78" spans="1:27" ht="16" x14ac:dyDescent="0.2">
      <c r="A78" s="1">
        <v>76</v>
      </c>
      <c r="C78" s="12">
        <v>71.564383561643837</v>
      </c>
      <c r="D78" s="1" t="s">
        <v>19</v>
      </c>
      <c r="E78" s="6">
        <v>0.8</v>
      </c>
      <c r="F78" s="1">
        <v>116.7</v>
      </c>
      <c r="G78" s="1" t="s">
        <v>20</v>
      </c>
      <c r="H78" s="1" t="s">
        <v>23</v>
      </c>
      <c r="I78" s="1">
        <v>36</v>
      </c>
      <c r="J78" s="1" t="s">
        <v>23</v>
      </c>
      <c r="K78" s="1" t="s">
        <v>23</v>
      </c>
      <c r="L78" s="9">
        <v>100</v>
      </c>
      <c r="M78" s="11">
        <v>742.3</v>
      </c>
      <c r="N78" s="26">
        <v>0.05</v>
      </c>
      <c r="O78" s="26">
        <v>0.38</v>
      </c>
      <c r="P78" s="11" t="s">
        <v>22</v>
      </c>
      <c r="Q78" s="1" t="s">
        <v>23</v>
      </c>
      <c r="R78" s="1">
        <v>2.4</v>
      </c>
      <c r="S78" s="1" t="s">
        <v>24</v>
      </c>
      <c r="T78" s="1" t="s">
        <v>24</v>
      </c>
      <c r="U78" s="9">
        <v>100</v>
      </c>
      <c r="V78" s="9">
        <v>355.5</v>
      </c>
      <c r="W78" s="1" t="s">
        <v>38</v>
      </c>
      <c r="X78" s="1" t="s">
        <v>23</v>
      </c>
      <c r="Y78" s="1">
        <v>67.2</v>
      </c>
      <c r="Z78" s="1" t="s">
        <v>24</v>
      </c>
      <c r="AA78" s="1" t="s">
        <v>24</v>
      </c>
    </row>
    <row r="79" spans="1:27" ht="16" x14ac:dyDescent="0.2">
      <c r="A79" s="1">
        <v>77</v>
      </c>
      <c r="C79" s="12">
        <v>44.342465753424655</v>
      </c>
      <c r="D79" s="1" t="s">
        <v>58</v>
      </c>
      <c r="E79" s="6">
        <v>0.2</v>
      </c>
      <c r="F79" s="1">
        <v>2.58</v>
      </c>
      <c r="G79" s="1" t="s">
        <v>20</v>
      </c>
      <c r="H79" s="1" t="s">
        <v>23</v>
      </c>
      <c r="I79" s="1">
        <v>44</v>
      </c>
      <c r="J79" s="1" t="s">
        <v>24</v>
      </c>
      <c r="K79" s="1" t="s">
        <v>24</v>
      </c>
      <c r="L79" s="9">
        <v>25</v>
      </c>
      <c r="M79" s="11">
        <v>505.5</v>
      </c>
      <c r="N79" s="26">
        <v>0.09</v>
      </c>
      <c r="O79" s="26">
        <v>0.18</v>
      </c>
      <c r="P79" s="11" t="s">
        <v>22</v>
      </c>
      <c r="Q79" s="1" t="s">
        <v>23</v>
      </c>
      <c r="R79" s="1">
        <v>0.5</v>
      </c>
      <c r="S79" s="1" t="s">
        <v>23</v>
      </c>
      <c r="T79" s="1" t="s">
        <v>23</v>
      </c>
      <c r="U79" s="1" t="s">
        <v>21</v>
      </c>
      <c r="V79" s="1" t="s">
        <v>21</v>
      </c>
      <c r="W79" s="1" t="s">
        <v>21</v>
      </c>
      <c r="X79" s="1" t="s">
        <v>21</v>
      </c>
      <c r="Y79" s="1" t="s">
        <v>21</v>
      </c>
      <c r="Z79" s="1" t="s">
        <v>21</v>
      </c>
      <c r="AA79" s="1" t="s">
        <v>21</v>
      </c>
    </row>
    <row r="80" spans="1:27" s="8" customFormat="1" ht="51" x14ac:dyDescent="0.2">
      <c r="A80" s="18">
        <v>78</v>
      </c>
      <c r="B80" s="1"/>
      <c r="C80" s="13">
        <v>60.556164383561644</v>
      </c>
      <c r="D80" s="10" t="s">
        <v>70</v>
      </c>
      <c r="E80" s="14">
        <v>0.2</v>
      </c>
      <c r="F80" s="10">
        <v>83.66</v>
      </c>
      <c r="G80" s="10" t="s">
        <v>20</v>
      </c>
      <c r="H80" s="15" t="s">
        <v>71</v>
      </c>
      <c r="I80" s="10">
        <v>60</v>
      </c>
      <c r="J80" s="10" t="s">
        <v>24</v>
      </c>
      <c r="K80" s="10" t="s">
        <v>24</v>
      </c>
      <c r="L80" s="9">
        <v>100</v>
      </c>
      <c r="M80" s="9">
        <v>628.1</v>
      </c>
      <c r="N80" s="26">
        <v>0.05</v>
      </c>
      <c r="O80" s="26">
        <v>0.16</v>
      </c>
      <c r="P80" s="9" t="s">
        <v>22</v>
      </c>
      <c r="Q80" s="15" t="s">
        <v>72</v>
      </c>
      <c r="R80" s="10">
        <v>15.3</v>
      </c>
      <c r="S80" s="10" t="s">
        <v>24</v>
      </c>
      <c r="T80" s="1" t="s">
        <v>24</v>
      </c>
      <c r="U80" s="9">
        <v>100</v>
      </c>
      <c r="V80" s="9">
        <v>336.1</v>
      </c>
      <c r="W80" s="10" t="s">
        <v>38</v>
      </c>
      <c r="X80" s="10" t="s">
        <v>73</v>
      </c>
      <c r="Y80" s="10">
        <v>100</v>
      </c>
      <c r="Z80" s="10" t="s">
        <v>24</v>
      </c>
      <c r="AA80" s="1" t="s">
        <v>24</v>
      </c>
    </row>
    <row r="81" spans="1:27" s="8" customFormat="1" ht="34" x14ac:dyDescent="0.2">
      <c r="A81" s="18">
        <v>79</v>
      </c>
      <c r="B81" s="1"/>
      <c r="C81" s="13">
        <v>64.293150684931504</v>
      </c>
      <c r="D81" s="10" t="s">
        <v>19</v>
      </c>
      <c r="E81" s="14">
        <v>0.3</v>
      </c>
      <c r="F81" s="10">
        <v>68.430000000000007</v>
      </c>
      <c r="G81" s="10" t="s">
        <v>20</v>
      </c>
      <c r="H81" s="15" t="s">
        <v>74</v>
      </c>
      <c r="I81" s="10">
        <v>63</v>
      </c>
      <c r="J81" s="10" t="s">
        <v>24</v>
      </c>
      <c r="K81" s="10" t="s">
        <v>24</v>
      </c>
      <c r="L81" s="9">
        <v>100</v>
      </c>
      <c r="M81" s="9">
        <v>832.1</v>
      </c>
      <c r="N81" s="26">
        <v>0.05</v>
      </c>
      <c r="O81" s="26">
        <v>0.12</v>
      </c>
      <c r="P81" s="9" t="s">
        <v>22</v>
      </c>
      <c r="Q81" s="15" t="s">
        <v>75</v>
      </c>
      <c r="R81" s="10">
        <v>16.100000000000001</v>
      </c>
      <c r="S81" s="10" t="s">
        <v>24</v>
      </c>
      <c r="T81" s="1" t="s">
        <v>24</v>
      </c>
      <c r="U81" s="9">
        <v>100</v>
      </c>
      <c r="V81" s="9">
        <v>494.4</v>
      </c>
      <c r="W81" s="10" t="s">
        <v>38</v>
      </c>
      <c r="X81" s="10" t="s">
        <v>76</v>
      </c>
      <c r="Y81" s="16">
        <v>63</v>
      </c>
      <c r="Z81" s="16" t="s">
        <v>24</v>
      </c>
      <c r="AA81" s="1" t="s">
        <v>24</v>
      </c>
    </row>
    <row r="82" spans="1:27" s="8" customFormat="1" ht="34" x14ac:dyDescent="0.2">
      <c r="A82" s="18">
        <v>80</v>
      </c>
      <c r="B82" s="1" t="s">
        <v>25</v>
      </c>
      <c r="C82" s="13">
        <v>64.293150684931504</v>
      </c>
      <c r="D82" s="10" t="s">
        <v>19</v>
      </c>
      <c r="E82" s="14">
        <v>0.4</v>
      </c>
      <c r="F82" s="10" t="s">
        <v>20</v>
      </c>
      <c r="G82" s="10" t="s">
        <v>20</v>
      </c>
      <c r="H82" s="15" t="s">
        <v>74</v>
      </c>
      <c r="I82" s="10">
        <v>63</v>
      </c>
      <c r="J82" s="10" t="s">
        <v>24</v>
      </c>
      <c r="K82" s="10" t="s">
        <v>24</v>
      </c>
      <c r="L82" s="1" t="s">
        <v>21</v>
      </c>
      <c r="M82" s="1" t="s">
        <v>21</v>
      </c>
      <c r="N82" s="1" t="s">
        <v>21</v>
      </c>
      <c r="O82" s="1" t="s">
        <v>21</v>
      </c>
      <c r="P82" s="1" t="s">
        <v>21</v>
      </c>
      <c r="Q82" s="1" t="s">
        <v>21</v>
      </c>
      <c r="R82" s="1" t="s">
        <v>21</v>
      </c>
      <c r="S82" s="1" t="s">
        <v>21</v>
      </c>
      <c r="T82" s="1" t="s">
        <v>21</v>
      </c>
      <c r="U82" s="9">
        <v>100</v>
      </c>
      <c r="V82" s="9">
        <v>548.29999999999995</v>
      </c>
      <c r="W82" s="10" t="s">
        <v>38</v>
      </c>
      <c r="X82" s="10" t="s">
        <v>76</v>
      </c>
      <c r="Y82" s="16">
        <v>54.6</v>
      </c>
      <c r="Z82" s="16" t="s">
        <v>24</v>
      </c>
      <c r="AA82" s="1" t="s">
        <v>24</v>
      </c>
    </row>
    <row r="83" spans="1:27" ht="16" x14ac:dyDescent="0.2">
      <c r="A83" s="1">
        <v>81</v>
      </c>
      <c r="C83" s="12">
        <v>67.958904109589042</v>
      </c>
      <c r="D83" s="1" t="s">
        <v>19</v>
      </c>
      <c r="E83" s="6">
        <v>0.8</v>
      </c>
      <c r="F83" s="1" t="s">
        <v>20</v>
      </c>
      <c r="G83" s="1" t="s">
        <v>20</v>
      </c>
      <c r="H83" s="1" t="s">
        <v>23</v>
      </c>
      <c r="I83" s="1">
        <v>72</v>
      </c>
      <c r="J83" s="1" t="s">
        <v>24</v>
      </c>
      <c r="K83" s="1" t="s">
        <v>24</v>
      </c>
      <c r="L83" s="1" t="s">
        <v>21</v>
      </c>
      <c r="M83" s="1" t="s">
        <v>21</v>
      </c>
      <c r="N83" s="1" t="s">
        <v>21</v>
      </c>
      <c r="O83" s="1" t="s">
        <v>21</v>
      </c>
      <c r="P83" s="1" t="s">
        <v>21</v>
      </c>
      <c r="Q83" s="1" t="s">
        <v>21</v>
      </c>
      <c r="R83" s="1" t="s">
        <v>21</v>
      </c>
      <c r="S83" s="1" t="s">
        <v>21</v>
      </c>
      <c r="T83" s="1" t="s">
        <v>21</v>
      </c>
      <c r="U83" s="9">
        <v>100</v>
      </c>
      <c r="V83" s="9">
        <v>407.1</v>
      </c>
      <c r="W83" s="1" t="s">
        <v>38</v>
      </c>
      <c r="X83" s="1" t="s">
        <v>23</v>
      </c>
      <c r="Y83" s="7">
        <v>99.5</v>
      </c>
      <c r="Z83" s="7" t="s">
        <v>24</v>
      </c>
      <c r="AA83" s="1" t="s">
        <v>24</v>
      </c>
    </row>
    <row r="84" spans="1:27" ht="16" x14ac:dyDescent="0.2">
      <c r="A84" s="1">
        <v>82</v>
      </c>
      <c r="C84" s="12">
        <v>79.583561643835623</v>
      </c>
      <c r="D84" s="1" t="s">
        <v>19</v>
      </c>
      <c r="E84" s="6">
        <v>0.8</v>
      </c>
      <c r="F84" s="1" t="s">
        <v>20</v>
      </c>
      <c r="G84" s="1" t="s">
        <v>20</v>
      </c>
      <c r="H84" s="1" t="s">
        <v>23</v>
      </c>
      <c r="I84" s="1">
        <v>45</v>
      </c>
      <c r="J84" s="1" t="s">
        <v>24</v>
      </c>
      <c r="K84" s="1" t="s">
        <v>24</v>
      </c>
      <c r="L84" s="1" t="s">
        <v>21</v>
      </c>
      <c r="M84" s="1" t="s">
        <v>21</v>
      </c>
      <c r="N84" s="1" t="s">
        <v>21</v>
      </c>
      <c r="O84" s="1" t="s">
        <v>21</v>
      </c>
      <c r="P84" s="1" t="s">
        <v>21</v>
      </c>
      <c r="Q84" s="1" t="s">
        <v>21</v>
      </c>
      <c r="R84" s="1" t="s">
        <v>21</v>
      </c>
      <c r="S84" s="1" t="s">
        <v>21</v>
      </c>
      <c r="T84" s="1" t="s">
        <v>21</v>
      </c>
      <c r="U84" s="9">
        <v>100</v>
      </c>
      <c r="V84" s="9">
        <v>384.1</v>
      </c>
      <c r="W84" s="1" t="s">
        <v>38</v>
      </c>
      <c r="X84" s="1" t="s">
        <v>23</v>
      </c>
      <c r="Y84" s="7">
        <v>96.6</v>
      </c>
      <c r="Z84" s="7" t="s">
        <v>24</v>
      </c>
      <c r="AA84" s="1" t="s">
        <v>24</v>
      </c>
    </row>
    <row r="85" spans="1:27" ht="16" x14ac:dyDescent="0.2">
      <c r="A85" s="1">
        <v>83</v>
      </c>
      <c r="C85" s="12">
        <v>72.369863013698634</v>
      </c>
      <c r="D85" s="1" t="s">
        <v>19</v>
      </c>
      <c r="E85" s="6" t="s">
        <v>20</v>
      </c>
      <c r="F85" s="1" t="s">
        <v>20</v>
      </c>
      <c r="G85" s="1" t="s">
        <v>20</v>
      </c>
      <c r="H85" s="1" t="s">
        <v>23</v>
      </c>
      <c r="I85" s="1">
        <v>25</v>
      </c>
      <c r="J85" s="1" t="s">
        <v>23</v>
      </c>
      <c r="K85" s="1" t="s">
        <v>23</v>
      </c>
      <c r="L85" s="1" t="s">
        <v>21</v>
      </c>
      <c r="M85" s="1" t="s">
        <v>21</v>
      </c>
      <c r="N85" s="1" t="s">
        <v>21</v>
      </c>
      <c r="O85" s="1" t="s">
        <v>21</v>
      </c>
      <c r="P85" s="1" t="s">
        <v>21</v>
      </c>
      <c r="Q85" s="1" t="s">
        <v>21</v>
      </c>
      <c r="R85" s="1" t="s">
        <v>21</v>
      </c>
      <c r="S85" s="1" t="s">
        <v>21</v>
      </c>
      <c r="T85" s="1" t="s">
        <v>21</v>
      </c>
      <c r="U85" s="9">
        <v>100</v>
      </c>
      <c r="V85" s="9">
        <v>416.5</v>
      </c>
      <c r="W85" s="1" t="s">
        <v>38</v>
      </c>
      <c r="X85" s="1" t="s">
        <v>23</v>
      </c>
      <c r="Y85" s="7">
        <v>24.5</v>
      </c>
      <c r="Z85" s="7" t="s">
        <v>23</v>
      </c>
      <c r="AA85" s="7" t="s">
        <v>23</v>
      </c>
    </row>
    <row r="86" spans="1:27" ht="16" x14ac:dyDescent="0.2">
      <c r="A86" s="1">
        <v>84</v>
      </c>
      <c r="C86" s="12">
        <v>56.495890410958907</v>
      </c>
      <c r="D86" s="1" t="s">
        <v>19</v>
      </c>
      <c r="E86" s="6">
        <v>0.8</v>
      </c>
      <c r="F86" s="1" t="s">
        <v>20</v>
      </c>
      <c r="G86" s="1" t="s">
        <v>20</v>
      </c>
      <c r="H86" s="1" t="s">
        <v>23</v>
      </c>
      <c r="I86" s="1">
        <v>3</v>
      </c>
      <c r="J86" s="1" t="s">
        <v>23</v>
      </c>
      <c r="K86" s="1" t="s">
        <v>23</v>
      </c>
      <c r="L86" s="1" t="s">
        <v>21</v>
      </c>
      <c r="M86" s="1" t="s">
        <v>21</v>
      </c>
      <c r="N86" s="1" t="s">
        <v>21</v>
      </c>
      <c r="O86" s="1" t="s">
        <v>21</v>
      </c>
      <c r="P86" s="1" t="s">
        <v>21</v>
      </c>
      <c r="Q86" s="1" t="s">
        <v>21</v>
      </c>
      <c r="R86" s="1" t="s">
        <v>21</v>
      </c>
      <c r="S86" s="1" t="s">
        <v>21</v>
      </c>
      <c r="T86" s="1" t="s">
        <v>21</v>
      </c>
      <c r="U86" s="9">
        <v>100</v>
      </c>
      <c r="V86" s="9">
        <v>412.7</v>
      </c>
      <c r="W86" s="1" t="s">
        <v>38</v>
      </c>
      <c r="X86" s="1" t="s">
        <v>23</v>
      </c>
      <c r="Y86" s="7">
        <v>1.2</v>
      </c>
      <c r="Z86" s="7" t="s">
        <v>23</v>
      </c>
      <c r="AA86" s="7" t="s">
        <v>23</v>
      </c>
    </row>
    <row r="87" spans="1:27" ht="16" x14ac:dyDescent="0.2">
      <c r="A87" s="1">
        <v>85</v>
      </c>
      <c r="C87" s="12">
        <v>51.065753424657537</v>
      </c>
      <c r="D87" s="1" t="s">
        <v>19</v>
      </c>
      <c r="E87" s="6" t="s">
        <v>20</v>
      </c>
      <c r="F87" s="1" t="s">
        <v>20</v>
      </c>
      <c r="G87" s="1" t="s">
        <v>20</v>
      </c>
      <c r="H87" s="1" t="s">
        <v>23</v>
      </c>
      <c r="I87" s="1">
        <v>23</v>
      </c>
      <c r="J87" s="1" t="s">
        <v>23</v>
      </c>
      <c r="K87" s="1" t="s">
        <v>23</v>
      </c>
      <c r="L87" s="1" t="s">
        <v>21</v>
      </c>
      <c r="M87" s="1" t="s">
        <v>21</v>
      </c>
      <c r="N87" s="1" t="s">
        <v>21</v>
      </c>
      <c r="O87" s="1" t="s">
        <v>21</v>
      </c>
      <c r="P87" s="1" t="s">
        <v>21</v>
      </c>
      <c r="Q87" s="1" t="s">
        <v>21</v>
      </c>
      <c r="R87" s="1" t="s">
        <v>21</v>
      </c>
      <c r="S87" s="1" t="s">
        <v>21</v>
      </c>
      <c r="T87" s="1" t="s">
        <v>21</v>
      </c>
      <c r="U87" s="9">
        <v>100</v>
      </c>
      <c r="V87" s="9">
        <v>62.7</v>
      </c>
      <c r="W87" s="1" t="s">
        <v>46</v>
      </c>
      <c r="X87" s="1" t="s">
        <v>23</v>
      </c>
      <c r="Y87" s="7">
        <v>8.6</v>
      </c>
      <c r="Z87" s="7" t="s">
        <v>23</v>
      </c>
      <c r="AA87" s="7" t="s">
        <v>29</v>
      </c>
    </row>
    <row r="88" spans="1:27" ht="16" x14ac:dyDescent="0.2">
      <c r="A88" s="1">
        <v>86</v>
      </c>
      <c r="C88" s="12">
        <v>73.082191780821915</v>
      </c>
      <c r="D88" s="1" t="s">
        <v>19</v>
      </c>
      <c r="E88" s="6">
        <v>0.3</v>
      </c>
      <c r="F88" s="1" t="s">
        <v>20</v>
      </c>
      <c r="G88" s="1" t="s">
        <v>20</v>
      </c>
      <c r="H88" s="1" t="s">
        <v>23</v>
      </c>
      <c r="I88" s="1">
        <v>41</v>
      </c>
      <c r="J88" s="1" t="s">
        <v>23</v>
      </c>
      <c r="K88" s="1" t="s">
        <v>23</v>
      </c>
      <c r="L88" s="1" t="s">
        <v>21</v>
      </c>
      <c r="M88" s="1" t="s">
        <v>21</v>
      </c>
      <c r="N88" s="1" t="s">
        <v>21</v>
      </c>
      <c r="O88" s="1" t="s">
        <v>21</v>
      </c>
      <c r="P88" s="1" t="s">
        <v>21</v>
      </c>
      <c r="Q88" s="1" t="s">
        <v>21</v>
      </c>
      <c r="R88" s="1" t="s">
        <v>21</v>
      </c>
      <c r="S88" s="1" t="s">
        <v>21</v>
      </c>
      <c r="T88" s="1" t="s">
        <v>21</v>
      </c>
      <c r="U88" s="9">
        <v>100</v>
      </c>
      <c r="V88" s="9">
        <v>349.2</v>
      </c>
      <c r="W88" s="1" t="s">
        <v>38</v>
      </c>
      <c r="X88" s="1" t="s">
        <v>23</v>
      </c>
      <c r="Y88" s="7">
        <v>97.1</v>
      </c>
      <c r="Z88" s="7" t="s">
        <v>24</v>
      </c>
      <c r="AA88" s="1" t="s">
        <v>24</v>
      </c>
    </row>
    <row r="89" spans="1:27" ht="16" x14ac:dyDescent="0.2">
      <c r="A89" s="1">
        <v>87</v>
      </c>
      <c r="C89" s="12">
        <v>71.301369863013704</v>
      </c>
      <c r="D89" s="1" t="s">
        <v>19</v>
      </c>
      <c r="E89" s="6">
        <v>0.8</v>
      </c>
      <c r="F89" s="1" t="s">
        <v>20</v>
      </c>
      <c r="G89" s="1" t="s">
        <v>20</v>
      </c>
      <c r="H89" s="1" t="s">
        <v>23</v>
      </c>
      <c r="I89" s="1">
        <v>49</v>
      </c>
      <c r="J89" s="1" t="s">
        <v>24</v>
      </c>
      <c r="K89" s="1" t="s">
        <v>24</v>
      </c>
      <c r="L89" s="1" t="s">
        <v>21</v>
      </c>
      <c r="M89" s="1" t="s">
        <v>21</v>
      </c>
      <c r="N89" s="1" t="s">
        <v>21</v>
      </c>
      <c r="O89" s="1" t="s">
        <v>21</v>
      </c>
      <c r="P89" s="1" t="s">
        <v>21</v>
      </c>
      <c r="Q89" s="1" t="s">
        <v>21</v>
      </c>
      <c r="R89" s="1" t="s">
        <v>21</v>
      </c>
      <c r="S89" s="1" t="s">
        <v>21</v>
      </c>
      <c r="T89" s="1" t="s">
        <v>21</v>
      </c>
      <c r="U89" s="9">
        <v>100</v>
      </c>
      <c r="V89" s="9">
        <v>417.8</v>
      </c>
      <c r="W89" s="1" t="s">
        <v>38</v>
      </c>
      <c r="X89" s="1" t="s">
        <v>23</v>
      </c>
      <c r="Y89" s="7">
        <v>80.099999999999994</v>
      </c>
      <c r="Z89" s="7" t="s">
        <v>24</v>
      </c>
      <c r="AA89" s="1" t="s">
        <v>24</v>
      </c>
    </row>
    <row r="90" spans="1:27" s="8" customFormat="1" ht="34" x14ac:dyDescent="0.2">
      <c r="A90" s="1">
        <v>88</v>
      </c>
      <c r="B90" s="1"/>
      <c r="C90" s="13">
        <v>59.838356164383562</v>
      </c>
      <c r="D90" s="10" t="s">
        <v>19</v>
      </c>
      <c r="E90" s="14">
        <v>0.6</v>
      </c>
      <c r="F90" s="10" t="s">
        <v>20</v>
      </c>
      <c r="G90" s="10" t="s">
        <v>20</v>
      </c>
      <c r="H90" s="17" t="s">
        <v>77</v>
      </c>
      <c r="I90" s="10">
        <v>31</v>
      </c>
      <c r="J90" s="10" t="s">
        <v>23</v>
      </c>
      <c r="K90" s="10" t="s">
        <v>23</v>
      </c>
      <c r="L90" s="1" t="s">
        <v>21</v>
      </c>
      <c r="M90" s="1" t="s">
        <v>21</v>
      </c>
      <c r="N90" s="1" t="s">
        <v>21</v>
      </c>
      <c r="O90" s="1" t="s">
        <v>21</v>
      </c>
      <c r="P90" s="1" t="s">
        <v>21</v>
      </c>
      <c r="Q90" s="1" t="s">
        <v>21</v>
      </c>
      <c r="R90" s="1" t="s">
        <v>21</v>
      </c>
      <c r="S90" s="1" t="s">
        <v>21</v>
      </c>
      <c r="T90" s="1" t="s">
        <v>21</v>
      </c>
      <c r="U90" s="9">
        <v>100</v>
      </c>
      <c r="V90" s="9">
        <v>361.1</v>
      </c>
      <c r="W90" s="10" t="s">
        <v>38</v>
      </c>
      <c r="X90" s="17" t="s">
        <v>78</v>
      </c>
      <c r="Y90" s="16">
        <v>8.1</v>
      </c>
      <c r="Z90" s="16" t="s">
        <v>23</v>
      </c>
      <c r="AA90" s="16" t="s">
        <v>23</v>
      </c>
    </row>
    <row r="91" spans="1:27" ht="16" x14ac:dyDescent="0.2">
      <c r="A91" s="18">
        <v>89</v>
      </c>
      <c r="C91" s="12">
        <v>38.978082191780821</v>
      </c>
      <c r="D91" s="1" t="s">
        <v>19</v>
      </c>
      <c r="E91" s="6" t="s">
        <v>20</v>
      </c>
      <c r="F91" s="1" t="s">
        <v>20</v>
      </c>
      <c r="G91" s="1" t="s">
        <v>20</v>
      </c>
      <c r="H91" s="7" t="s">
        <v>79</v>
      </c>
      <c r="I91" s="1">
        <v>73</v>
      </c>
      <c r="J91" s="1" t="s">
        <v>24</v>
      </c>
      <c r="K91" s="1" t="s">
        <v>24</v>
      </c>
      <c r="L91" s="1" t="s">
        <v>21</v>
      </c>
      <c r="M91" s="1" t="s">
        <v>21</v>
      </c>
      <c r="N91" s="1" t="s">
        <v>21</v>
      </c>
      <c r="O91" s="1" t="s">
        <v>21</v>
      </c>
      <c r="P91" s="1" t="s">
        <v>21</v>
      </c>
      <c r="Q91" s="1" t="s">
        <v>21</v>
      </c>
      <c r="R91" s="1" t="s">
        <v>21</v>
      </c>
      <c r="S91" s="1" t="s">
        <v>21</v>
      </c>
      <c r="T91" s="1" t="s">
        <v>21</v>
      </c>
      <c r="U91" s="9">
        <v>100</v>
      </c>
      <c r="V91" s="9">
        <v>379.1</v>
      </c>
      <c r="W91" s="1" t="s">
        <v>38</v>
      </c>
      <c r="X91" s="7" t="s">
        <v>79</v>
      </c>
      <c r="Y91" s="7">
        <v>99.6</v>
      </c>
      <c r="Z91" s="7" t="s">
        <v>24</v>
      </c>
      <c r="AA91" s="1" t="s">
        <v>24</v>
      </c>
    </row>
    <row r="92" spans="1:27" ht="16" x14ac:dyDescent="0.2">
      <c r="A92" s="1">
        <v>90</v>
      </c>
      <c r="C92" s="12">
        <v>58.216438356164382</v>
      </c>
      <c r="D92" s="1" t="s">
        <v>19</v>
      </c>
      <c r="E92" s="6">
        <v>0.7</v>
      </c>
      <c r="F92" s="1" t="s">
        <v>20</v>
      </c>
      <c r="G92" s="1" t="s">
        <v>20</v>
      </c>
      <c r="H92" s="1" t="s">
        <v>23</v>
      </c>
      <c r="I92" s="1">
        <v>81</v>
      </c>
      <c r="J92" s="1" t="s">
        <v>24</v>
      </c>
      <c r="K92" s="1" t="s">
        <v>24</v>
      </c>
      <c r="L92" s="1" t="s">
        <v>21</v>
      </c>
      <c r="M92" s="1" t="s">
        <v>21</v>
      </c>
      <c r="N92" s="1" t="s">
        <v>21</v>
      </c>
      <c r="O92" s="1" t="s">
        <v>21</v>
      </c>
      <c r="P92" s="1" t="s">
        <v>21</v>
      </c>
      <c r="Q92" s="1" t="s">
        <v>21</v>
      </c>
      <c r="R92" s="1" t="s">
        <v>21</v>
      </c>
      <c r="S92" s="1" t="s">
        <v>21</v>
      </c>
      <c r="T92" s="1" t="s">
        <v>21</v>
      </c>
      <c r="U92" s="9">
        <v>100</v>
      </c>
      <c r="V92" s="9">
        <v>363.4</v>
      </c>
      <c r="W92" s="1" t="s">
        <v>38</v>
      </c>
      <c r="X92" s="1" t="s">
        <v>23</v>
      </c>
      <c r="Y92" s="7">
        <v>99.1</v>
      </c>
      <c r="Z92" s="7" t="s">
        <v>24</v>
      </c>
      <c r="AA92" s="1" t="s">
        <v>24</v>
      </c>
    </row>
    <row r="93" spans="1:27" ht="16" x14ac:dyDescent="0.2">
      <c r="A93" s="1">
        <v>91</v>
      </c>
      <c r="B93" s="1" t="s">
        <v>25</v>
      </c>
      <c r="C93" s="12">
        <v>58.216438356164382</v>
      </c>
      <c r="D93" s="1" t="s">
        <v>19</v>
      </c>
      <c r="E93" s="6">
        <v>0.7</v>
      </c>
      <c r="F93" s="1" t="s">
        <v>20</v>
      </c>
      <c r="G93" s="1" t="s">
        <v>20</v>
      </c>
      <c r="H93" s="1" t="s">
        <v>23</v>
      </c>
      <c r="I93" s="1">
        <v>81</v>
      </c>
      <c r="J93" s="1" t="s">
        <v>24</v>
      </c>
      <c r="K93" s="1" t="s">
        <v>24</v>
      </c>
      <c r="L93" s="1" t="s">
        <v>21</v>
      </c>
      <c r="M93" s="1" t="s">
        <v>21</v>
      </c>
      <c r="N93" s="1" t="s">
        <v>21</v>
      </c>
      <c r="O93" s="1" t="s">
        <v>21</v>
      </c>
      <c r="P93" s="1" t="s">
        <v>21</v>
      </c>
      <c r="Q93" s="1" t="s">
        <v>21</v>
      </c>
      <c r="R93" s="1" t="s">
        <v>21</v>
      </c>
      <c r="S93" s="1" t="s">
        <v>21</v>
      </c>
      <c r="T93" s="1" t="s">
        <v>21</v>
      </c>
      <c r="U93" s="9">
        <v>100</v>
      </c>
      <c r="V93" s="9">
        <v>405.5</v>
      </c>
      <c r="W93" s="1" t="s">
        <v>38</v>
      </c>
      <c r="X93" s="1" t="s">
        <v>23</v>
      </c>
      <c r="Y93" s="7">
        <v>98.9</v>
      </c>
      <c r="Z93" s="7" t="s">
        <v>24</v>
      </c>
      <c r="AA93" s="1" t="s">
        <v>24</v>
      </c>
    </row>
    <row r="94" spans="1:27" ht="16" x14ac:dyDescent="0.2">
      <c r="A94" s="1">
        <v>92</v>
      </c>
      <c r="C94" s="12">
        <v>49.326027397260276</v>
      </c>
      <c r="D94" s="1" t="s">
        <v>19</v>
      </c>
      <c r="E94" s="6">
        <v>0.8</v>
      </c>
      <c r="F94" s="1" t="s">
        <v>20</v>
      </c>
      <c r="G94" s="1" t="s">
        <v>20</v>
      </c>
      <c r="H94" s="1" t="s">
        <v>23</v>
      </c>
      <c r="I94" s="1">
        <v>53</v>
      </c>
      <c r="J94" s="1" t="s">
        <v>24</v>
      </c>
      <c r="K94" s="1" t="s">
        <v>24</v>
      </c>
      <c r="L94" s="1" t="s">
        <v>21</v>
      </c>
      <c r="M94" s="1" t="s">
        <v>21</v>
      </c>
      <c r="N94" s="1" t="s">
        <v>21</v>
      </c>
      <c r="O94" s="1" t="s">
        <v>21</v>
      </c>
      <c r="P94" s="1" t="s">
        <v>21</v>
      </c>
      <c r="Q94" s="1" t="s">
        <v>21</v>
      </c>
      <c r="R94" s="1" t="s">
        <v>21</v>
      </c>
      <c r="S94" s="1" t="s">
        <v>21</v>
      </c>
      <c r="T94" s="1" t="s">
        <v>21</v>
      </c>
      <c r="U94" s="9">
        <v>100</v>
      </c>
      <c r="V94" s="9">
        <v>401.3</v>
      </c>
      <c r="W94" s="1" t="s">
        <v>38</v>
      </c>
      <c r="X94" s="1" t="s">
        <v>23</v>
      </c>
      <c r="Y94" s="7">
        <v>92.3</v>
      </c>
      <c r="Z94" s="7" t="s">
        <v>24</v>
      </c>
      <c r="AA94" s="1" t="s">
        <v>24</v>
      </c>
    </row>
    <row r="95" spans="1:27" ht="16" x14ac:dyDescent="0.2">
      <c r="A95" s="1">
        <v>93</v>
      </c>
      <c r="C95" s="12">
        <v>44.487671232876714</v>
      </c>
      <c r="D95" s="1" t="s">
        <v>19</v>
      </c>
      <c r="E95" s="6">
        <v>0.7</v>
      </c>
      <c r="F95" s="1" t="s">
        <v>20</v>
      </c>
      <c r="G95" s="1" t="s">
        <v>20</v>
      </c>
      <c r="H95" s="1" t="s">
        <v>23</v>
      </c>
      <c r="I95" s="1">
        <v>54</v>
      </c>
      <c r="J95" s="1" t="s">
        <v>24</v>
      </c>
      <c r="K95" s="1" t="s">
        <v>24</v>
      </c>
      <c r="L95" s="1" t="s">
        <v>21</v>
      </c>
      <c r="M95" s="1" t="s">
        <v>21</v>
      </c>
      <c r="N95" s="1" t="s">
        <v>21</v>
      </c>
      <c r="O95" s="1" t="s">
        <v>21</v>
      </c>
      <c r="P95" s="1" t="s">
        <v>21</v>
      </c>
      <c r="Q95" s="1" t="s">
        <v>21</v>
      </c>
      <c r="R95" s="1" t="s">
        <v>21</v>
      </c>
      <c r="S95" s="1" t="s">
        <v>21</v>
      </c>
      <c r="T95" s="1" t="s">
        <v>21</v>
      </c>
      <c r="U95" s="9">
        <v>100</v>
      </c>
      <c r="V95" s="9">
        <v>170.2</v>
      </c>
      <c r="W95" s="1" t="s">
        <v>46</v>
      </c>
      <c r="X95" s="1" t="s">
        <v>23</v>
      </c>
      <c r="Y95" s="7">
        <v>74.8</v>
      </c>
      <c r="Z95" s="7" t="s">
        <v>24</v>
      </c>
      <c r="AA95" s="7" t="s">
        <v>29</v>
      </c>
    </row>
    <row r="97" spans="1:1" ht="15.75" customHeight="1" x14ac:dyDescent="0.2">
      <c r="A97" s="27" t="s">
        <v>101</v>
      </c>
    </row>
    <row r="98" spans="1:1" ht="15.75" customHeight="1" x14ac:dyDescent="0.2">
      <c r="A98" s="28" t="s">
        <v>102</v>
      </c>
    </row>
  </sheetData>
  <mergeCells count="3">
    <mergeCell ref="H1:K1"/>
    <mergeCell ref="U1:AA1"/>
    <mergeCell ref="L1:T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FF6A-B141-44A4-B8F1-A44DF901BDAE}">
  <dimension ref="B2:O53"/>
  <sheetViews>
    <sheetView topLeftCell="A22" workbookViewId="0">
      <selection activeCell="C46" sqref="C46"/>
    </sheetView>
  </sheetViews>
  <sheetFormatPr baseColWidth="10" defaultColWidth="8.83203125" defaultRowHeight="16" x14ac:dyDescent="0.2"/>
  <cols>
    <col min="1" max="1" width="8.6640625" customWidth="1"/>
    <col min="2" max="2" width="18.1640625" customWidth="1"/>
    <col min="3" max="3" width="13.1640625" customWidth="1"/>
    <col min="4" max="4" width="8.33203125" customWidth="1"/>
    <col min="5" max="5" width="10.6640625" customWidth="1"/>
    <col min="6" max="6" width="4.33203125" customWidth="1"/>
    <col min="7" max="7" width="18.1640625" customWidth="1"/>
    <col min="8" max="8" width="17.1640625" customWidth="1"/>
    <col min="9" max="9" width="8.33203125" customWidth="1"/>
    <col min="10" max="10" width="10.6640625" customWidth="1"/>
    <col min="11" max="11" width="8.6640625" customWidth="1"/>
    <col min="12" max="12" width="19" customWidth="1"/>
    <col min="13" max="13" width="14" customWidth="1"/>
    <col min="14" max="14" width="8.33203125" customWidth="1"/>
    <col min="15" max="15" width="10.6640625" customWidth="1"/>
  </cols>
  <sheetData>
    <row r="2" spans="2:15" x14ac:dyDescent="0.2">
      <c r="B2" s="38" t="s">
        <v>103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4" spans="2:15" x14ac:dyDescent="0.2">
      <c r="B4" s="21" t="s">
        <v>80</v>
      </c>
      <c r="G4" s="21" t="s">
        <v>81</v>
      </c>
      <c r="L4" s="21" t="s">
        <v>82</v>
      </c>
    </row>
    <row r="6" spans="2:15" x14ac:dyDescent="0.2">
      <c r="B6" s="20" t="s">
        <v>3</v>
      </c>
      <c r="C6" t="s">
        <v>83</v>
      </c>
      <c r="G6" s="20" t="s">
        <v>3</v>
      </c>
      <c r="H6" t="s">
        <v>83</v>
      </c>
      <c r="L6" s="20" t="s">
        <v>3</v>
      </c>
      <c r="M6" t="s">
        <v>83</v>
      </c>
    </row>
    <row r="7" spans="2:15" x14ac:dyDescent="0.2">
      <c r="B7" s="20" t="s">
        <v>18</v>
      </c>
      <c r="C7" t="s">
        <v>22</v>
      </c>
      <c r="G7" s="20" t="s">
        <v>18</v>
      </c>
      <c r="H7" t="s">
        <v>84</v>
      </c>
      <c r="L7" s="20" t="s">
        <v>18</v>
      </c>
      <c r="M7" t="s">
        <v>22</v>
      </c>
    </row>
    <row r="9" spans="2:15" x14ac:dyDescent="0.2">
      <c r="B9" s="20" t="s">
        <v>85</v>
      </c>
      <c r="C9" s="20" t="s">
        <v>86</v>
      </c>
      <c r="G9" s="20" t="s">
        <v>85</v>
      </c>
      <c r="H9" s="20" t="s">
        <v>86</v>
      </c>
      <c r="L9" s="20" t="s">
        <v>87</v>
      </c>
      <c r="M9" s="20" t="s">
        <v>88</v>
      </c>
    </row>
    <row r="10" spans="2:15" x14ac:dyDescent="0.2">
      <c r="B10" s="20" t="s">
        <v>12</v>
      </c>
      <c r="C10" t="s">
        <v>24</v>
      </c>
      <c r="D10" t="s">
        <v>23</v>
      </c>
      <c r="E10" t="s">
        <v>89</v>
      </c>
      <c r="G10" s="20" t="s">
        <v>12</v>
      </c>
      <c r="H10" t="s">
        <v>24</v>
      </c>
      <c r="I10" t="s">
        <v>23</v>
      </c>
      <c r="J10" t="s">
        <v>89</v>
      </c>
      <c r="L10" s="20" t="s">
        <v>13</v>
      </c>
      <c r="M10" t="s">
        <v>24</v>
      </c>
      <c r="N10" t="s">
        <v>23</v>
      </c>
      <c r="O10" t="s">
        <v>89</v>
      </c>
    </row>
    <row r="11" spans="2:15" x14ac:dyDescent="0.2">
      <c r="B11" t="s">
        <v>24</v>
      </c>
      <c r="C11">
        <v>19</v>
      </c>
      <c r="D11">
        <v>1</v>
      </c>
      <c r="E11">
        <v>20</v>
      </c>
      <c r="G11" t="s">
        <v>24</v>
      </c>
      <c r="H11">
        <v>3</v>
      </c>
      <c r="J11">
        <v>3</v>
      </c>
      <c r="L11" t="s">
        <v>24</v>
      </c>
      <c r="M11">
        <v>20</v>
      </c>
      <c r="N11">
        <v>1</v>
      </c>
      <c r="O11">
        <v>21</v>
      </c>
    </row>
    <row r="12" spans="2:15" x14ac:dyDescent="0.2">
      <c r="B12" t="s">
        <v>23</v>
      </c>
      <c r="C12">
        <v>2</v>
      </c>
      <c r="D12">
        <v>27</v>
      </c>
      <c r="E12">
        <v>29</v>
      </c>
      <c r="G12" t="s">
        <v>23</v>
      </c>
      <c r="I12">
        <v>5</v>
      </c>
      <c r="J12">
        <v>5</v>
      </c>
      <c r="L12" t="s">
        <v>23</v>
      </c>
      <c r="M12">
        <v>2</v>
      </c>
      <c r="N12">
        <v>26</v>
      </c>
      <c r="O12">
        <v>28</v>
      </c>
    </row>
    <row r="13" spans="2:15" x14ac:dyDescent="0.2">
      <c r="B13" t="s">
        <v>89</v>
      </c>
      <c r="C13">
        <v>21</v>
      </c>
      <c r="D13">
        <v>28</v>
      </c>
      <c r="E13">
        <v>49</v>
      </c>
      <c r="G13" t="s">
        <v>89</v>
      </c>
      <c r="H13">
        <v>3</v>
      </c>
      <c r="I13">
        <v>5</v>
      </c>
      <c r="J13">
        <v>8</v>
      </c>
      <c r="L13" t="s">
        <v>89</v>
      </c>
      <c r="M13">
        <v>22</v>
      </c>
      <c r="N13">
        <v>27</v>
      </c>
      <c r="O13">
        <v>49</v>
      </c>
    </row>
    <row r="15" spans="2:15" x14ac:dyDescent="0.2">
      <c r="C15" s="25" t="s">
        <v>90</v>
      </c>
      <c r="D15" s="24">
        <f>(C12+D11)/E13</f>
        <v>6.1224489795918366E-2</v>
      </c>
      <c r="L15" t="s">
        <v>91</v>
      </c>
      <c r="M15" s="22">
        <f>M11/(M11+M12)</f>
        <v>0.90909090909090906</v>
      </c>
    </row>
    <row r="16" spans="2:15" x14ac:dyDescent="0.2">
      <c r="L16" t="s">
        <v>92</v>
      </c>
      <c r="M16" s="22">
        <f>N12/(N11+N12)</f>
        <v>0.96296296296296291</v>
      </c>
    </row>
    <row r="17" spans="2:15" x14ac:dyDescent="0.2">
      <c r="L17" t="s">
        <v>93</v>
      </c>
      <c r="M17" s="22">
        <f>M13/O13</f>
        <v>0.44897959183673469</v>
      </c>
    </row>
    <row r="20" spans="2:15" x14ac:dyDescent="0.2">
      <c r="B20" s="38" t="s">
        <v>104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2" spans="2:15" x14ac:dyDescent="0.2">
      <c r="B22" s="21" t="s">
        <v>80</v>
      </c>
      <c r="G22" s="21" t="s">
        <v>81</v>
      </c>
      <c r="L22" s="21" t="s">
        <v>82</v>
      </c>
    </row>
    <row r="24" spans="2:15" x14ac:dyDescent="0.2">
      <c r="B24" s="20" t="s">
        <v>3</v>
      </c>
      <c r="C24" t="s">
        <v>83</v>
      </c>
      <c r="G24" s="20" t="s">
        <v>3</v>
      </c>
      <c r="H24" t="s">
        <v>83</v>
      </c>
      <c r="L24" s="20" t="s">
        <v>3</v>
      </c>
      <c r="M24" t="s">
        <v>83</v>
      </c>
    </row>
    <row r="25" spans="2:15" x14ac:dyDescent="0.2">
      <c r="B25" s="20" t="s">
        <v>94</v>
      </c>
      <c r="C25" t="s">
        <v>38</v>
      </c>
      <c r="G25" s="20" t="s">
        <v>94</v>
      </c>
      <c r="H25" t="s">
        <v>46</v>
      </c>
      <c r="L25" s="20" t="s">
        <v>94</v>
      </c>
      <c r="M25" t="s">
        <v>38</v>
      </c>
    </row>
    <row r="27" spans="2:15" x14ac:dyDescent="0.2">
      <c r="B27" s="20" t="s">
        <v>95</v>
      </c>
      <c r="C27" s="20" t="s">
        <v>96</v>
      </c>
      <c r="G27" s="20" t="s">
        <v>95</v>
      </c>
      <c r="H27" s="20" t="s">
        <v>96</v>
      </c>
      <c r="L27" s="20" t="s">
        <v>97</v>
      </c>
      <c r="M27" s="20" t="s">
        <v>98</v>
      </c>
    </row>
    <row r="28" spans="2:15" x14ac:dyDescent="0.2">
      <c r="B28" s="20" t="s">
        <v>12</v>
      </c>
      <c r="C28" t="s">
        <v>24</v>
      </c>
      <c r="D28" t="s">
        <v>23</v>
      </c>
      <c r="E28" t="s">
        <v>89</v>
      </c>
      <c r="G28" s="20" t="s">
        <v>12</v>
      </c>
      <c r="H28" t="s">
        <v>24</v>
      </c>
      <c r="I28" t="s">
        <v>23</v>
      </c>
      <c r="J28" t="s">
        <v>89</v>
      </c>
      <c r="L28" s="20" t="s">
        <v>13</v>
      </c>
      <c r="M28" t="s">
        <v>24</v>
      </c>
      <c r="N28" t="s">
        <v>23</v>
      </c>
      <c r="O28" t="s">
        <v>89</v>
      </c>
    </row>
    <row r="29" spans="2:15" x14ac:dyDescent="0.2">
      <c r="B29" t="s">
        <v>24</v>
      </c>
      <c r="C29">
        <v>17</v>
      </c>
      <c r="D29">
        <v>1</v>
      </c>
      <c r="E29">
        <v>18</v>
      </c>
      <c r="G29" t="s">
        <v>24</v>
      </c>
      <c r="H29">
        <v>3</v>
      </c>
      <c r="J29">
        <v>3</v>
      </c>
      <c r="L29" t="s">
        <v>24</v>
      </c>
      <c r="M29">
        <v>18</v>
      </c>
      <c r="O29">
        <v>18</v>
      </c>
    </row>
    <row r="30" spans="2:15" x14ac:dyDescent="0.2">
      <c r="B30" t="s">
        <v>23</v>
      </c>
      <c r="C30">
        <v>6</v>
      </c>
      <c r="D30">
        <v>13</v>
      </c>
      <c r="E30">
        <v>19</v>
      </c>
      <c r="G30" t="s">
        <v>23</v>
      </c>
      <c r="I30">
        <v>4</v>
      </c>
      <c r="J30">
        <v>4</v>
      </c>
      <c r="L30" t="s">
        <v>23</v>
      </c>
      <c r="M30">
        <v>6</v>
      </c>
      <c r="N30">
        <v>13</v>
      </c>
      <c r="O30">
        <v>19</v>
      </c>
    </row>
    <row r="31" spans="2:15" x14ac:dyDescent="0.2">
      <c r="B31" t="s">
        <v>89</v>
      </c>
      <c r="C31">
        <v>23</v>
      </c>
      <c r="D31">
        <v>14</v>
      </c>
      <c r="E31">
        <v>37</v>
      </c>
      <c r="G31" t="s">
        <v>89</v>
      </c>
      <c r="H31">
        <v>3</v>
      </c>
      <c r="I31">
        <v>4</v>
      </c>
      <c r="J31">
        <v>7</v>
      </c>
      <c r="L31" t="s">
        <v>89</v>
      </c>
      <c r="M31">
        <v>24</v>
      </c>
      <c r="N31">
        <v>13</v>
      </c>
      <c r="O31">
        <v>37</v>
      </c>
    </row>
    <row r="33" spans="2:15" x14ac:dyDescent="0.2">
      <c r="C33" t="s">
        <v>90</v>
      </c>
      <c r="D33" s="23">
        <f>(C30+D29)/E31</f>
        <v>0.1891891891891892</v>
      </c>
      <c r="L33" t="s">
        <v>91</v>
      </c>
      <c r="M33" s="22">
        <f>M29/(M29+M30)</f>
        <v>0.75</v>
      </c>
    </row>
    <row r="34" spans="2:15" x14ac:dyDescent="0.2">
      <c r="L34" t="s">
        <v>92</v>
      </c>
      <c r="M34" s="22">
        <f>N30/(N29+N30)</f>
        <v>1</v>
      </c>
    </row>
    <row r="35" spans="2:15" x14ac:dyDescent="0.2">
      <c r="L35" t="s">
        <v>93</v>
      </c>
      <c r="M35" s="22">
        <f>M31/O31</f>
        <v>0.64864864864864868</v>
      </c>
    </row>
    <row r="39" spans="2:15" x14ac:dyDescent="0.2">
      <c r="B39" s="38" t="s">
        <v>99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2" spans="2:15" x14ac:dyDescent="0.2">
      <c r="B42" s="20" t="s">
        <v>3</v>
      </c>
      <c r="C42" t="s">
        <v>83</v>
      </c>
    </row>
    <row r="44" spans="2:15" x14ac:dyDescent="0.2">
      <c r="B44" s="20" t="s">
        <v>6</v>
      </c>
      <c r="C44" t="s">
        <v>100</v>
      </c>
    </row>
    <row r="45" spans="2:15" x14ac:dyDescent="0.2">
      <c r="B45" t="s">
        <v>58</v>
      </c>
      <c r="C45">
        <v>2</v>
      </c>
    </row>
    <row r="46" spans="2:15" x14ac:dyDescent="0.2">
      <c r="B46" t="s">
        <v>55</v>
      </c>
      <c r="C46">
        <v>3</v>
      </c>
    </row>
    <row r="47" spans="2:15" x14ac:dyDescent="0.2">
      <c r="B47" t="s">
        <v>19</v>
      </c>
      <c r="C47">
        <v>64</v>
      </c>
    </row>
    <row r="48" spans="2:15" x14ac:dyDescent="0.2">
      <c r="B48" t="s">
        <v>48</v>
      </c>
      <c r="C48">
        <v>3</v>
      </c>
    </row>
    <row r="49" spans="2:3" x14ac:dyDescent="0.2">
      <c r="B49" t="s">
        <v>70</v>
      </c>
      <c r="C49">
        <v>1</v>
      </c>
    </row>
    <row r="50" spans="2:3" x14ac:dyDescent="0.2">
      <c r="B50" t="s">
        <v>63</v>
      </c>
      <c r="C50">
        <v>1</v>
      </c>
    </row>
    <row r="51" spans="2:3" x14ac:dyDescent="0.2">
      <c r="B51" t="s">
        <v>50</v>
      </c>
      <c r="C51">
        <v>2</v>
      </c>
    </row>
    <row r="52" spans="2:3" x14ac:dyDescent="0.2">
      <c r="B52" t="s">
        <v>34</v>
      </c>
      <c r="C52">
        <v>9</v>
      </c>
    </row>
    <row r="53" spans="2:3" x14ac:dyDescent="0.2">
      <c r="B53" t="s">
        <v>89</v>
      </c>
      <c r="C53">
        <v>85</v>
      </c>
    </row>
  </sheetData>
  <mergeCells count="3">
    <mergeCell ref="B20:O20"/>
    <mergeCell ref="B2:O2"/>
    <mergeCell ref="B39:O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Supplementary_Table_1</vt:lpstr>
      <vt:lpstr>Supplementary_Table_2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Dasa Camila</dc:creator>
  <cp:keywords/>
  <dc:description/>
  <cp:lastModifiedBy>Microsoft Office User</cp:lastModifiedBy>
  <cp:revision/>
  <dcterms:created xsi:type="dcterms:W3CDTF">2023-06-23T15:08:27Z</dcterms:created>
  <dcterms:modified xsi:type="dcterms:W3CDTF">2023-07-15T20:13:07Z</dcterms:modified>
  <cp:category/>
  <cp:contentStatus/>
</cp:coreProperties>
</file>