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ure\SC09_secure\Sustainability &amp; Environment\06 PROJECTS\1008-19 Water Rationalisation\PIR Phase two\"/>
    </mc:Choice>
  </mc:AlternateContent>
  <xr:revisionPtr revIDLastSave="0" documentId="13_ncr:1_{9FA49A09-269C-4068-910C-88A9F71C542E}" xr6:coauthVersionLast="47" xr6:coauthVersionMax="47" xr10:uidLastSave="{00000000-0000-0000-0000-000000000000}"/>
  <bookViews>
    <workbookView xWindow="-28920" yWindow="-120" windowWidth="29040" windowHeight="17640" firstSheet="2" activeTab="1" xr2:uid="{962BF40B-47E2-4E02-BE14-11457E91BC3C}"/>
  </bookViews>
  <sheets>
    <sheet name="Headline sheet" sheetId="8" r:id="rId1"/>
    <sheet name="With Delay action PIR" sheetId="1" r:id="rId2"/>
    <sheet name="Partial Coverage" sheetId="6" r:id="rId3"/>
    <sheet name="Excluded" sheetId="5" r:id="rId4"/>
    <sheet name="With group instant action PIR" sheetId="3" r:id="rId5"/>
    <sheet name="With Individual instant action " sheetId="4" r:id="rId6"/>
    <sheet name="Already Had Delayed action PIR" sheetId="7" r:id="rId7"/>
    <sheet name="Without PIR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4" l="1"/>
  <c r="H3" i="4"/>
  <c r="F2" i="4"/>
  <c r="E3" i="4"/>
  <c r="J3" i="4" s="1"/>
  <c r="D3" i="4"/>
  <c r="I3" i="4" s="1"/>
  <c r="F3" i="4"/>
  <c r="K3" i="4" s="1"/>
  <c r="C3" i="4"/>
  <c r="B3" i="4"/>
  <c r="C2" i="4"/>
  <c r="B2" i="4"/>
  <c r="D2" i="4" l="1"/>
  <c r="E2" i="4"/>
  <c r="K3" i="7" l="1"/>
  <c r="J3" i="7"/>
  <c r="I3" i="7"/>
  <c r="H3" i="7"/>
  <c r="G3" i="7"/>
  <c r="F3" i="7"/>
  <c r="E3" i="7"/>
  <c r="D3" i="7"/>
  <c r="C3" i="7"/>
  <c r="B3" i="7"/>
  <c r="F2" i="7"/>
  <c r="E2" i="7"/>
  <c r="D2" i="7"/>
  <c r="C2" i="7"/>
  <c r="B2" i="7"/>
  <c r="K3" i="3"/>
  <c r="J3" i="3"/>
  <c r="I3" i="3"/>
  <c r="H3" i="3"/>
  <c r="G3" i="3"/>
  <c r="F3" i="3"/>
  <c r="E3" i="3"/>
  <c r="D3" i="3"/>
  <c r="C3" i="3"/>
  <c r="B3" i="3"/>
  <c r="F2" i="3"/>
  <c r="E2" i="3"/>
  <c r="D2" i="3"/>
  <c r="C2" i="3"/>
  <c r="B2" i="3"/>
  <c r="B4" i="1"/>
  <c r="J3" i="2"/>
  <c r="H3" i="2"/>
  <c r="B2" i="2"/>
  <c r="K3" i="2"/>
  <c r="I3" i="2"/>
  <c r="G3" i="2"/>
  <c r="F3" i="2"/>
  <c r="E3" i="2"/>
  <c r="D3" i="2"/>
  <c r="C3" i="2"/>
  <c r="F2" i="2"/>
  <c r="E2" i="2"/>
  <c r="D2" i="2"/>
  <c r="C2" i="2"/>
  <c r="C4" i="1"/>
  <c r="D4" i="1"/>
  <c r="E4" i="1"/>
  <c r="F4" i="1"/>
  <c r="C5" i="1"/>
  <c r="D5" i="1"/>
  <c r="E5" i="1"/>
  <c r="F5" i="1"/>
  <c r="G5" i="1"/>
  <c r="H5" i="1"/>
  <c r="I5" i="1"/>
  <c r="J5" i="1"/>
  <c r="K5" i="1"/>
  <c r="B5" i="1"/>
  <c r="B3" i="2" l="1"/>
</calcChain>
</file>

<file path=xl/sharedStrings.xml><?xml version="1.0" encoding="utf-8"?>
<sst xmlns="http://schemas.openxmlformats.org/spreadsheetml/2006/main" count="151" uniqueCount="84">
  <si>
    <t>Difference with PIR % Reduction</t>
  </si>
  <si>
    <t>Term Time Difference With PIR % reduction</t>
  </si>
  <si>
    <t>Holiday Difference with PIR % reduction</t>
  </si>
  <si>
    <t>Normal Closure Difference with PIR% Reduction</t>
  </si>
  <si>
    <t>Difference During Lockdown % Redction</t>
  </si>
  <si>
    <t>AA</t>
  </si>
  <si>
    <t>AP</t>
  </si>
  <si>
    <t>DoK</t>
  </si>
  <si>
    <t>LRC</t>
  </si>
  <si>
    <t>MS</t>
  </si>
  <si>
    <t>Difference with PIR (m3)</t>
  </si>
  <si>
    <t>Term Time Difference With PIR(m3)</t>
  </si>
  <si>
    <t>Holiday Difference with PIR(m3)</t>
  </si>
  <si>
    <t>Normal Closure Difference with PIR(m3)</t>
  </si>
  <si>
    <t>Difference During Lockdown(m3)</t>
  </si>
  <si>
    <t>SH</t>
  </si>
  <si>
    <t>USSU</t>
  </si>
  <si>
    <t>Average</t>
  </si>
  <si>
    <t>Total per day</t>
  </si>
  <si>
    <t>5G</t>
  </si>
  <si>
    <t>AB</t>
  </si>
  <si>
    <t>AC</t>
  </si>
  <si>
    <t>AD</t>
  </si>
  <si>
    <t>ATI</t>
  </si>
  <si>
    <t>AW*</t>
  </si>
  <si>
    <t>*No Urinals in building</t>
  </si>
  <si>
    <t>AX</t>
  </si>
  <si>
    <t>AY*</t>
  </si>
  <si>
    <t>AZ</t>
  </si>
  <si>
    <t>This building had a particularly low normal use and was used for Covid19 research, resulting in a notable increase in water use during this time</t>
  </si>
  <si>
    <t>BA</t>
  </si>
  <si>
    <t>*3 out of 4 cisterns have PIR, 2 only 2 out of 3 are working.</t>
  </si>
  <si>
    <t>BC*</t>
  </si>
  <si>
    <t>CRC</t>
  </si>
  <si>
    <t>GSA*</t>
  </si>
  <si>
    <t>Hillside</t>
  </si>
  <si>
    <t>HA (main)</t>
  </si>
  <si>
    <t>Starbucks and Oaks</t>
  </si>
  <si>
    <t>IVY</t>
  </si>
  <si>
    <t>Normal Closure Difference with % Reduction</t>
  </si>
  <si>
    <t>Term Time Difference % reduction</t>
  </si>
  <si>
    <t>Holiday Difference  % reduction</t>
  </si>
  <si>
    <t>year to year Difference  % Reduction</t>
  </si>
  <si>
    <t>Year on year Difference (m3)</t>
  </si>
  <si>
    <t>LB</t>
  </si>
  <si>
    <t>NC</t>
  </si>
  <si>
    <t>PATS</t>
  </si>
  <si>
    <t>PGMS</t>
  </si>
  <si>
    <t>PM</t>
  </si>
  <si>
    <t>TB</t>
  </si>
  <si>
    <t>Metering data gap is too big</t>
  </si>
  <si>
    <t>VSC*</t>
  </si>
  <si>
    <t>VSP</t>
  </si>
  <si>
    <t>Wates</t>
  </si>
  <si>
    <t>maybe exclude?</t>
  </si>
  <si>
    <t>MPRC</t>
  </si>
  <si>
    <t>BBBC Toilet Core</t>
  </si>
  <si>
    <t>Difference during 'with PIR period' % Reduction</t>
  </si>
  <si>
    <t>Term Time Difference during 'With PIR peirod' % reduction</t>
  </si>
  <si>
    <t>Holiday Difference during 'with PIR period' % reduction</t>
  </si>
  <si>
    <t>Normal Closure Difference during 'with PIR period'% Reduction</t>
  </si>
  <si>
    <t>Building with Parital Coverage</t>
  </si>
  <si>
    <t>Group Instant action PIR</t>
  </si>
  <si>
    <t>Individual Instant action PIR</t>
  </si>
  <si>
    <t>Without PIR</t>
  </si>
  <si>
    <t>*These are operating on a different delay schedule to the experimental condition</t>
  </si>
  <si>
    <t>With experimental Delay PIR</t>
  </si>
  <si>
    <t>Difference per day (m3) during 'with PIR period'</t>
  </si>
  <si>
    <t xml:space="preserve">Term Time Difference per day during 'With PIR period'(m3) </t>
  </si>
  <si>
    <t>Holiday Difference per day during 'with PIR period'(m3)</t>
  </si>
  <si>
    <t>Normal Closure Difference per day during 'with PIR peirod'(m3)</t>
  </si>
  <si>
    <t>Difference per day During Lockdown(m3)</t>
  </si>
  <si>
    <t>Difference During Lockdown % Reduction</t>
  </si>
  <si>
    <t>During Lockdowns % Reduction Against Baseline</t>
  </si>
  <si>
    <t>Post-Covid-19 'New Normal'</t>
  </si>
  <si>
    <t>Holiday % Reduction Against Baseline pre-Covid-19</t>
  </si>
  <si>
    <t>Term Time % Reduction Against Baseline pre-Covid-19</t>
  </si>
  <si>
    <t>With experimental grouped Delay PIR</t>
  </si>
  <si>
    <t>With exisiting grouped Delay action PIR on short delay*</t>
  </si>
  <si>
    <t>EFCS1</t>
  </si>
  <si>
    <t>EFCS2</t>
  </si>
  <si>
    <t>two conditions present so excluded</t>
  </si>
  <si>
    <t>VSM</t>
  </si>
  <si>
    <t>IFH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</si>
</sst>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2" fontId="0" fillId="0" borderId="0" xfId="0" applyNumberFormat="1"/>
    <xf numFmtId="4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64" fontId="0" fillId="0" borderId="0" xfId="0" applyNumberFormat="1"/>
    <xf numFmtId="0" fontId="2" fillId="0" borderId="0" xfId="0" applyFon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4A9ED-4DB3-4E57-BEA2-040FF23E7C19}">
  <dimension ref="A1:L18"/>
  <sheetViews>
    <sheetView workbookViewId="0">
      <selection activeCell="C21" sqref="C21"/>
    </sheetView>
  </sheetViews>
  <sheetFormatPr defaultRowHeight="15" x14ac:dyDescent="0.25"/>
  <cols>
    <col min="1" max="1" width="75" bestFit="1" customWidth="1"/>
    <col min="2" max="2" width="15.5703125" customWidth="1"/>
    <col min="3" max="3" width="15.85546875" customWidth="1"/>
    <col min="4" max="5" width="13" customWidth="1"/>
    <col min="6" max="6" width="13.42578125" customWidth="1"/>
    <col min="7" max="7" width="14" customWidth="1"/>
    <col min="8" max="8" width="18.5703125" customWidth="1"/>
    <col min="9" max="9" width="12.42578125" customWidth="1"/>
    <col min="10" max="10" width="12.28515625" customWidth="1"/>
    <col min="11" max="11" width="14.85546875" customWidth="1"/>
  </cols>
  <sheetData>
    <row r="1" spans="1:12" s="1" customFormat="1" ht="105" x14ac:dyDescent="0.25">
      <c r="B1" s="1" t="s">
        <v>67</v>
      </c>
      <c r="C1" s="1" t="s">
        <v>68</v>
      </c>
      <c r="D1" s="1" t="s">
        <v>69</v>
      </c>
      <c r="E1" s="1" t="s">
        <v>70</v>
      </c>
      <c r="F1" s="1" t="s">
        <v>71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72</v>
      </c>
    </row>
    <row r="2" spans="1:12" x14ac:dyDescent="0.25">
      <c r="A2" t="s">
        <v>66</v>
      </c>
      <c r="B2" s="7">
        <v>5.2941901565827916</v>
      </c>
      <c r="C2" s="7">
        <v>5.5732782070546945</v>
      </c>
      <c r="D2" s="7">
        <v>4.8556720136869576</v>
      </c>
      <c r="E2" s="7">
        <v>5.4757529411765651</v>
      </c>
      <c r="F2" s="7">
        <v>8.9980066954600488</v>
      </c>
      <c r="G2" s="9">
        <v>46.833711965085556</v>
      </c>
      <c r="H2" s="7">
        <v>43.982807405189419</v>
      </c>
      <c r="I2" s="7">
        <v>53.093684503112527</v>
      </c>
      <c r="J2" s="7">
        <v>63.467899248511671</v>
      </c>
      <c r="K2" s="7">
        <v>82.205482736331135</v>
      </c>
      <c r="L2" s="7"/>
    </row>
    <row r="3" spans="1:12" x14ac:dyDescent="0.25">
      <c r="A3" t="s">
        <v>78</v>
      </c>
      <c r="B3" s="7">
        <v>-3.8383561643835551E-2</v>
      </c>
      <c r="C3" s="7">
        <v>-5.9836448598131142E-2</v>
      </c>
      <c r="D3" s="7">
        <v>-7.9801324503307458E-3</v>
      </c>
      <c r="E3" s="7">
        <v>-0.26705882352944976</v>
      </c>
      <c r="F3" s="7">
        <v>3.6257352941176517</v>
      </c>
      <c r="G3" s="9">
        <v>-4.6178110324497661</v>
      </c>
      <c r="H3" s="7">
        <v>-2.9741542110215407</v>
      </c>
      <c r="I3" s="7">
        <v>-10.03099560818605</v>
      </c>
      <c r="J3" s="7">
        <v>-18.039998857789527</v>
      </c>
      <c r="K3" s="7">
        <v>61.039615590700457</v>
      </c>
    </row>
    <row r="4" spans="1:12" x14ac:dyDescent="0.25">
      <c r="A4" s="8" t="s">
        <v>61</v>
      </c>
      <c r="B4" s="7">
        <v>4.7708639240506248</v>
      </c>
      <c r="C4" s="7">
        <v>4.231737880794701</v>
      </c>
      <c r="D4" s="7">
        <v>5.7174689534883516</v>
      </c>
      <c r="E4" s="7">
        <v>5.5399999999999636</v>
      </c>
      <c r="F4" s="7">
        <v>6.7756756756756831</v>
      </c>
      <c r="G4" s="9">
        <v>61.125243269542537</v>
      </c>
      <c r="H4" s="7">
        <v>52.406497170507578</v>
      </c>
      <c r="I4" s="7">
        <v>77.986095162569285</v>
      </c>
      <c r="J4" s="7">
        <v>98.226950354609912</v>
      </c>
      <c r="K4" s="7">
        <v>95.016107636915052</v>
      </c>
    </row>
    <row r="5" spans="1:12" x14ac:dyDescent="0.25">
      <c r="A5" t="s">
        <v>62</v>
      </c>
      <c r="B5" s="7">
        <v>1.2319790333031955</v>
      </c>
      <c r="C5" s="7">
        <v>1.2882294693235588</v>
      </c>
      <c r="D5" s="7">
        <v>1.0962802015401092</v>
      </c>
      <c r="E5" s="7">
        <v>1.3</v>
      </c>
      <c r="F5" s="7">
        <v>3.0507013011724986</v>
      </c>
      <c r="G5" s="9">
        <v>19.795658372239153</v>
      </c>
      <c r="H5" s="7">
        <v>18.842752729755514</v>
      </c>
      <c r="I5" s="7">
        <v>20.918351716031662</v>
      </c>
      <c r="J5" s="7">
        <v>92.857142857142861</v>
      </c>
      <c r="K5" s="7">
        <v>73.367206578764282</v>
      </c>
    </row>
    <row r="6" spans="1:12" x14ac:dyDescent="0.25">
      <c r="A6" t="s">
        <v>63</v>
      </c>
      <c r="B6" s="7">
        <v>-0.12831506849314842</v>
      </c>
      <c r="C6" s="7">
        <v>-0.10271028037382994</v>
      </c>
      <c r="D6" s="7">
        <v>-0.16460264900661961</v>
      </c>
      <c r="E6" s="7">
        <v>1.2991176470588257</v>
      </c>
      <c r="F6" s="7">
        <v>3.434485294117628</v>
      </c>
      <c r="G6" s="9">
        <v>-2.6489738384802166</v>
      </c>
      <c r="H6" s="7">
        <v>-1.173448726574716</v>
      </c>
      <c r="I6" s="7">
        <v>-5.5180280274458555</v>
      </c>
      <c r="J6" s="7">
        <v>42.157653383934367</v>
      </c>
      <c r="K6" s="7">
        <v>64.828561059918769</v>
      </c>
    </row>
    <row r="7" spans="1:12" x14ac:dyDescent="0.25">
      <c r="A7" t="s">
        <v>64</v>
      </c>
      <c r="B7" s="7">
        <v>0.15811643835616526</v>
      </c>
      <c r="C7" s="7">
        <v>0.34095752140384289</v>
      </c>
      <c r="D7" s="7">
        <v>-9.978452481270271E-2</v>
      </c>
      <c r="E7" s="7">
        <v>0.73975490196080385</v>
      </c>
      <c r="F7" s="7">
        <v>2.7136471141291114</v>
      </c>
      <c r="G7" s="9">
        <v>-13.756740491817949</v>
      </c>
      <c r="H7" s="7">
        <v>-18.689640882906712</v>
      </c>
      <c r="I7" s="7">
        <v>-6.2320087620746891</v>
      </c>
      <c r="J7" s="7">
        <v>11.729663009346398</v>
      </c>
      <c r="K7" s="7">
        <v>46.961418646968319</v>
      </c>
    </row>
    <row r="10" spans="1:12" x14ac:dyDescent="0.25">
      <c r="A10" t="s">
        <v>65</v>
      </c>
    </row>
    <row r="12" spans="1:12" ht="75" x14ac:dyDescent="0.25">
      <c r="B12" s="1" t="s">
        <v>76</v>
      </c>
      <c r="C12" s="1" t="s">
        <v>75</v>
      </c>
      <c r="D12" s="1" t="s">
        <v>73</v>
      </c>
      <c r="E12" s="1" t="s">
        <v>74</v>
      </c>
      <c r="F12" s="1"/>
    </row>
    <row r="13" spans="1:12" x14ac:dyDescent="0.25">
      <c r="A13" t="s">
        <v>77</v>
      </c>
      <c r="B13" s="7">
        <v>43.982807405189419</v>
      </c>
      <c r="C13" s="7">
        <v>53.093684503112527</v>
      </c>
      <c r="D13" s="7">
        <v>82.205482736331135</v>
      </c>
      <c r="E13" s="7">
        <v>61.662999999999997</v>
      </c>
    </row>
    <row r="14" spans="1:12" x14ac:dyDescent="0.25">
      <c r="A14" t="s">
        <v>78</v>
      </c>
      <c r="B14" s="7">
        <v>-2.9741542110215407</v>
      </c>
      <c r="C14" s="7">
        <v>-10.03099560818605</v>
      </c>
      <c r="D14" s="7">
        <v>61.039615590700457</v>
      </c>
      <c r="E14" s="7">
        <v>53.53</v>
      </c>
    </row>
    <row r="15" spans="1:12" x14ac:dyDescent="0.25">
      <c r="A15" t="s">
        <v>62</v>
      </c>
      <c r="B15" s="7">
        <v>18.842752729755514</v>
      </c>
      <c r="C15" s="7">
        <v>20.918351716031662</v>
      </c>
      <c r="D15" s="7">
        <v>73.367206578764282</v>
      </c>
      <c r="E15" s="7">
        <v>36.987499999999997</v>
      </c>
    </row>
    <row r="16" spans="1:12" x14ac:dyDescent="0.25">
      <c r="A16" t="s">
        <v>63</v>
      </c>
      <c r="B16" s="7">
        <v>-1.173448726574716</v>
      </c>
      <c r="C16" s="7">
        <v>-5.5180280274458555</v>
      </c>
      <c r="D16" s="7">
        <v>64.828561059918769</v>
      </c>
      <c r="E16" s="7">
        <v>59.56</v>
      </c>
    </row>
    <row r="17" spans="1:5" x14ac:dyDescent="0.25">
      <c r="A17" t="s">
        <v>64</v>
      </c>
      <c r="B17" s="7">
        <v>-18.689640882906712</v>
      </c>
      <c r="C17" s="7">
        <v>-6.2320087620746891</v>
      </c>
      <c r="D17" s="7">
        <v>46.961418646968319</v>
      </c>
      <c r="E17" s="7">
        <v>-1.9</v>
      </c>
    </row>
    <row r="18" spans="1:5" x14ac:dyDescent="0.25">
      <c r="E18" s="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AE13-95EB-4425-BEA6-83B6CEB9707F}">
  <dimension ref="A3:K20"/>
  <sheetViews>
    <sheetView tabSelected="1" zoomScale="90" zoomScaleNormal="90" workbookViewId="0">
      <selection activeCell="H19" sqref="H19"/>
    </sheetView>
  </sheetViews>
  <sheetFormatPr defaultRowHeight="15" x14ac:dyDescent="0.25"/>
  <cols>
    <col min="2" max="2" width="17.5703125" bestFit="1" customWidth="1"/>
    <col min="3" max="3" width="17.140625" customWidth="1"/>
    <col min="4" max="4" width="14.140625" customWidth="1"/>
    <col min="5" max="5" width="15.42578125" customWidth="1"/>
    <col min="6" max="6" width="16.28515625" customWidth="1"/>
    <col min="7" max="7" width="16.42578125" customWidth="1"/>
    <col min="8" max="8" width="18" customWidth="1"/>
    <col min="9" max="9" width="17.140625" customWidth="1"/>
    <col min="10" max="10" width="25.5703125" customWidth="1"/>
    <col min="11" max="11" width="18" customWidth="1"/>
  </cols>
  <sheetData>
    <row r="3" spans="1:11" s="1" customFormat="1" ht="45" x14ac:dyDescent="0.25"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0</v>
      </c>
      <c r="H3" s="1" t="s">
        <v>1</v>
      </c>
      <c r="I3" s="1" t="s">
        <v>2</v>
      </c>
      <c r="J3" s="1" t="s">
        <v>3</v>
      </c>
      <c r="K3" s="1" t="s">
        <v>4</v>
      </c>
    </row>
    <row r="4" spans="1:11" s="1" customFormat="1" ht="30" x14ac:dyDescent="0.25">
      <c r="A4" s="5" t="s">
        <v>18</v>
      </c>
      <c r="B4" s="2">
        <f>SUM(B6:B32)</f>
        <v>79.412852348741879</v>
      </c>
      <c r="C4" s="2">
        <f>SUM(C6:C32)</f>
        <v>83.599173105820412</v>
      </c>
      <c r="D4" s="2">
        <f>SUM(D6:D32)</f>
        <v>72.835080205304365</v>
      </c>
      <c r="E4" s="2">
        <f>SUM(E6:E32)</f>
        <v>82.136294117648475</v>
      </c>
      <c r="F4" s="2">
        <f>SUM(F6:F32)</f>
        <v>134.97010043190073</v>
      </c>
    </row>
    <row r="5" spans="1:11" s="1" customFormat="1" x14ac:dyDescent="0.25">
      <c r="A5" s="6" t="s">
        <v>17</v>
      </c>
      <c r="B5" s="4">
        <f t="shared" ref="B5:K5" si="0">AVERAGE(B6:B26)</f>
        <v>5.2941901565827916</v>
      </c>
      <c r="C5" s="4">
        <f t="shared" si="0"/>
        <v>5.5732782070546945</v>
      </c>
      <c r="D5" s="4">
        <f t="shared" si="0"/>
        <v>4.8556720136869576</v>
      </c>
      <c r="E5" s="4">
        <f t="shared" si="0"/>
        <v>5.4757529411765651</v>
      </c>
      <c r="F5" s="4">
        <f t="shared" si="0"/>
        <v>8.9980066954600488</v>
      </c>
      <c r="G5" s="4">
        <f t="shared" si="0"/>
        <v>46.833711965085556</v>
      </c>
      <c r="H5" s="4">
        <f t="shared" si="0"/>
        <v>43.982807405189419</v>
      </c>
      <c r="I5" s="4">
        <f t="shared" si="0"/>
        <v>53.093684503112527</v>
      </c>
      <c r="J5" s="4">
        <f t="shared" si="0"/>
        <v>63.467899248511671</v>
      </c>
      <c r="K5" s="4">
        <f t="shared" si="0"/>
        <v>82.205482736331135</v>
      </c>
    </row>
    <row r="6" spans="1:11" x14ac:dyDescent="0.25">
      <c r="A6" t="s">
        <v>5</v>
      </c>
      <c r="B6" s="2">
        <v>5.5546875</v>
      </c>
      <c r="C6" s="2">
        <v>4.9029850746268657</v>
      </c>
      <c r="D6" s="2">
        <v>6.2704918032786887</v>
      </c>
      <c r="E6" s="2">
        <v>6.4</v>
      </c>
      <c r="F6" s="2">
        <v>13.635036496350365</v>
      </c>
      <c r="G6" s="2">
        <v>32.099322799097067</v>
      </c>
      <c r="H6" s="2">
        <v>23.207347227128224</v>
      </c>
      <c r="I6" s="2">
        <v>47.486033519553068</v>
      </c>
      <c r="J6" s="2">
        <v>71.111111111111114</v>
      </c>
      <c r="K6" s="2">
        <v>72.34701781564678</v>
      </c>
    </row>
    <row r="7" spans="1:11" x14ac:dyDescent="0.25">
      <c r="A7" t="s">
        <v>6</v>
      </c>
      <c r="B7" s="3">
        <v>8.4734520547945245</v>
      </c>
      <c r="C7" s="3">
        <v>8.7455818139534056</v>
      </c>
      <c r="D7" s="3">
        <v>8.0833994000001113</v>
      </c>
      <c r="E7" s="3">
        <v>8.1647058823532834</v>
      </c>
      <c r="F7" s="3">
        <v>13.597956204379585</v>
      </c>
      <c r="G7" s="3">
        <v>60.48796229293395</v>
      </c>
      <c r="H7" s="3">
        <v>58.665879067735261</v>
      </c>
      <c r="I7" s="3">
        <v>63.548737421384473</v>
      </c>
      <c r="J7" s="3">
        <v>82.276229994075763</v>
      </c>
      <c r="K7" s="3">
        <v>93.141342932853505</v>
      </c>
    </row>
    <row r="8" spans="1:11" x14ac:dyDescent="0.25">
      <c r="A8" t="s">
        <v>7</v>
      </c>
      <c r="B8" s="3">
        <v>13.776118383561645</v>
      </c>
      <c r="C8" s="3">
        <v>15.462404186046562</v>
      </c>
      <c r="D8" s="3">
        <v>11.359108733333244</v>
      </c>
      <c r="E8" s="3">
        <v>14.529411764705882</v>
      </c>
      <c r="F8" s="3">
        <v>22.55209963503642</v>
      </c>
      <c r="G8" s="3">
        <v>63.851215365079369</v>
      </c>
      <c r="H8" s="3">
        <v>65.21021773244432</v>
      </c>
      <c r="I8" s="3">
        <v>61.356366942743492</v>
      </c>
      <c r="J8" s="3">
        <v>76.708074534161483</v>
      </c>
      <c r="K8" s="3">
        <v>90.366705176952024</v>
      </c>
    </row>
    <row r="9" spans="1:11" x14ac:dyDescent="0.25">
      <c r="A9" t="s">
        <v>8</v>
      </c>
      <c r="B9" s="3">
        <v>4.2260273972602675</v>
      </c>
      <c r="C9" s="3">
        <v>5.3784186046511646</v>
      </c>
      <c r="D9" s="3">
        <v>2.5742666666666563</v>
      </c>
      <c r="E9" s="3">
        <v>2.0352941176470587</v>
      </c>
      <c r="F9" s="3">
        <v>11.208467153284671</v>
      </c>
      <c r="G9" s="3">
        <v>39.857469173445189</v>
      </c>
      <c r="H9" s="3">
        <v>39.586457156550622</v>
      </c>
      <c r="I9" s="3">
        <v>40.691719181402242</v>
      </c>
      <c r="J9" s="3">
        <v>39.322650301170583</v>
      </c>
      <c r="K9" s="3">
        <v>93.604310933385435</v>
      </c>
    </row>
    <row r="10" spans="1:11" x14ac:dyDescent="0.25">
      <c r="A10" t="s">
        <v>9</v>
      </c>
      <c r="B10" s="3">
        <v>7.074958904109601</v>
      </c>
      <c r="C10" s="3">
        <v>7.3786046511628589</v>
      </c>
      <c r="D10" s="3">
        <v>6.6397333333332567</v>
      </c>
      <c r="E10" s="3">
        <v>7.2176470588235304</v>
      </c>
      <c r="F10" s="3">
        <v>13.527941176470522</v>
      </c>
      <c r="G10" s="3">
        <v>39.311310701781103</v>
      </c>
      <c r="H10" s="3">
        <v>40.48074714843488</v>
      </c>
      <c r="I10" s="3">
        <v>37.581978038564181</v>
      </c>
      <c r="J10" s="3">
        <v>66.576234400434089</v>
      </c>
      <c r="K10" s="3">
        <v>80.491753073456337</v>
      </c>
    </row>
    <row r="11" spans="1:11" x14ac:dyDescent="0.25">
      <c r="A11" t="s">
        <v>15</v>
      </c>
      <c r="B11" s="3">
        <v>13.39579234972677</v>
      </c>
      <c r="C11" s="3">
        <v>12.950651162790701</v>
      </c>
      <c r="D11" s="3">
        <v>14.029602649006618</v>
      </c>
      <c r="E11" s="3">
        <v>12.630588235294084</v>
      </c>
      <c r="F11" s="3">
        <v>17.427591240875905</v>
      </c>
      <c r="G11" s="3">
        <v>70.16159818596698</v>
      </c>
      <c r="H11" s="3">
        <v>67.702568641372551</v>
      </c>
      <c r="I11" s="3">
        <v>73.703602524498976</v>
      </c>
      <c r="J11" s="3">
        <v>82.964336772149238</v>
      </c>
      <c r="K11" s="3">
        <v>95.861722843434436</v>
      </c>
    </row>
    <row r="12" spans="1:11" x14ac:dyDescent="0.25">
      <c r="A12" t="s">
        <v>16</v>
      </c>
      <c r="B12" s="3">
        <v>9.6210382513660893</v>
      </c>
      <c r="C12" s="3">
        <v>10.334172040816279</v>
      </c>
      <c r="D12" s="3">
        <v>8.1770896694214876</v>
      </c>
      <c r="E12" s="3">
        <v>13.900000000001027</v>
      </c>
      <c r="F12" s="3">
        <v>17.693430656934201</v>
      </c>
      <c r="G12" s="3">
        <v>50.935890759705927</v>
      </c>
      <c r="H12" s="3">
        <v>50.584834771837009</v>
      </c>
      <c r="I12" s="3">
        <v>51.856805555555752</v>
      </c>
      <c r="J12" s="3">
        <v>77.450016388073735</v>
      </c>
      <c r="K12" s="3">
        <v>91.606515248856567</v>
      </c>
    </row>
    <row r="13" spans="1:11" x14ac:dyDescent="0.25">
      <c r="A13" t="s">
        <v>20</v>
      </c>
      <c r="B13" s="3">
        <v>1.2175527426160355</v>
      </c>
      <c r="C13" s="3">
        <v>0.84973509933775271</v>
      </c>
      <c r="D13" s="3">
        <v>1.8633720930232538</v>
      </c>
      <c r="E13" s="3">
        <v>1.2810000000000017</v>
      </c>
      <c r="F13" s="3">
        <v>2.4117647058823444</v>
      </c>
      <c r="G13" s="3">
        <v>38.540442354952496</v>
      </c>
      <c r="H13" s="3">
        <v>25.015596974187126</v>
      </c>
      <c r="I13" s="3">
        <v>67.960135708227185</v>
      </c>
      <c r="J13" s="3">
        <v>69.771241830064824</v>
      </c>
      <c r="K13" s="3">
        <v>86.644125105663548</v>
      </c>
    </row>
    <row r="14" spans="1:11" x14ac:dyDescent="0.25">
      <c r="A14" t="s">
        <v>22</v>
      </c>
      <c r="B14" s="3">
        <v>0.69620253164556967</v>
      </c>
      <c r="C14" s="3">
        <v>0.5298013245033113</v>
      </c>
      <c r="D14" s="3">
        <v>0.98837209302325579</v>
      </c>
      <c r="E14" s="3">
        <v>0.1</v>
      </c>
      <c r="F14" s="3">
        <v>2.0147058823529411</v>
      </c>
      <c r="G14" s="3">
        <v>30.726256983240223</v>
      </c>
      <c r="H14" s="3">
        <v>20.202020202020204</v>
      </c>
      <c r="I14" s="3">
        <v>60.283687943262414</v>
      </c>
      <c r="J14" s="3">
        <v>100</v>
      </c>
      <c r="K14" s="3">
        <v>83.536585365853654</v>
      </c>
    </row>
    <row r="15" spans="1:11" x14ac:dyDescent="0.25">
      <c r="A15" t="s">
        <v>23</v>
      </c>
      <c r="B15" s="3">
        <v>3.5127004219409255</v>
      </c>
      <c r="C15" s="3">
        <v>3.9521192052980116</v>
      </c>
      <c r="D15" s="3">
        <v>2.7411627906976745</v>
      </c>
      <c r="E15" s="3">
        <v>4.7159999999999993</v>
      </c>
      <c r="F15" s="3">
        <v>5.0888970588235258</v>
      </c>
      <c r="G15" s="3">
        <v>67.51905920519053</v>
      </c>
      <c r="H15" s="3">
        <v>70.707345971563953</v>
      </c>
      <c r="I15" s="3">
        <v>60.601542416452439</v>
      </c>
      <c r="J15" s="3">
        <v>92.470588235294102</v>
      </c>
      <c r="K15" s="3">
        <v>83.084033613445314</v>
      </c>
    </row>
    <row r="16" spans="1:11" x14ac:dyDescent="0.25">
      <c r="A16" t="s">
        <v>26</v>
      </c>
      <c r="B16" s="3">
        <v>0.17709129800239004</v>
      </c>
      <c r="C16" s="3">
        <v>0.16668746992734862</v>
      </c>
      <c r="D16" s="3">
        <v>0.22197638484042598</v>
      </c>
      <c r="E16" s="3">
        <v>-5.9999999999490686E-3</v>
      </c>
      <c r="F16" s="3">
        <v>0.604347826087</v>
      </c>
      <c r="G16" s="3">
        <v>16.916075096777249</v>
      </c>
      <c r="H16" s="3">
        <v>15.274795460025377</v>
      </c>
      <c r="I16" s="3">
        <v>25.949143184418094</v>
      </c>
      <c r="J16" s="3">
        <v>-74.999999999431566</v>
      </c>
      <c r="K16" s="3">
        <v>81.381733021080237</v>
      </c>
    </row>
    <row r="17" spans="1:11" x14ac:dyDescent="0.25">
      <c r="A17" t="s">
        <v>44</v>
      </c>
      <c r="B17" s="3">
        <v>3.5300546448087431</v>
      </c>
      <c r="C17" s="3">
        <v>5.0139534883720929</v>
      </c>
      <c r="D17" s="3">
        <v>1.4172185430463575</v>
      </c>
      <c r="E17" s="3">
        <v>4.5294117647058822</v>
      </c>
      <c r="F17" s="3">
        <v>6.9124087591240873</v>
      </c>
      <c r="G17" s="3">
        <v>52.62301748678324</v>
      </c>
      <c r="H17" s="3">
        <v>58.459869848156181</v>
      </c>
      <c r="I17" s="3">
        <v>35.121951219512198</v>
      </c>
      <c r="J17" s="3">
        <v>72.64150943396227</v>
      </c>
      <c r="K17" s="3">
        <v>95.560040363269422</v>
      </c>
    </row>
    <row r="18" spans="1:11" x14ac:dyDescent="0.25">
      <c r="A18" t="s">
        <v>45</v>
      </c>
      <c r="B18" s="3">
        <v>0.12194092827004258</v>
      </c>
      <c r="C18" s="3">
        <v>7.9470198675495179E-2</v>
      </c>
      <c r="D18" s="3">
        <v>0.19651162790698046</v>
      </c>
      <c r="E18" s="3">
        <v>2.2737367544323207E-14</v>
      </c>
      <c r="F18" s="3">
        <v>0.25945945945945853</v>
      </c>
      <c r="G18" s="3">
        <v>29.948186528497502</v>
      </c>
      <c r="H18" s="3">
        <v>17.857142857142506</v>
      </c>
      <c r="I18" s="3">
        <v>57.679180887373192</v>
      </c>
      <c r="J18" s="3">
        <v>1.1368683772159018E-10</v>
      </c>
      <c r="K18" s="3">
        <v>68.327402135231011</v>
      </c>
    </row>
    <row r="19" spans="1:11" x14ac:dyDescent="0.25">
      <c r="A19" t="s">
        <v>46</v>
      </c>
      <c r="B19" s="3">
        <v>7.5972602739726032</v>
      </c>
      <c r="C19" s="3">
        <v>7.3502948518837217</v>
      </c>
      <c r="D19" s="3">
        <v>7.9512440456333326</v>
      </c>
      <c r="E19" s="3">
        <v>6.5882352941176467</v>
      </c>
      <c r="F19" s="3">
        <v>7.6308471180161517</v>
      </c>
      <c r="G19" s="3">
        <v>84.260103312063194</v>
      </c>
      <c r="H19" s="3">
        <v>80.328502751696092</v>
      </c>
      <c r="I19" s="3">
        <v>90.103397637886673</v>
      </c>
      <c r="J19" s="3">
        <v>95.726495726495727</v>
      </c>
      <c r="K19" s="3">
        <v>91.911562111490923</v>
      </c>
    </row>
    <row r="20" spans="1:11" x14ac:dyDescent="0.25">
      <c r="A20" t="s">
        <v>52</v>
      </c>
      <c r="B20" s="3">
        <v>0.43797466666666768</v>
      </c>
      <c r="C20" s="3">
        <v>0.50429393377483567</v>
      </c>
      <c r="D20" s="3">
        <v>0.32153037209302315</v>
      </c>
      <c r="E20" s="3">
        <v>0.05</v>
      </c>
      <c r="F20" s="3">
        <v>0.40514705882353125</v>
      </c>
      <c r="G20" s="3">
        <v>25.267769230769289</v>
      </c>
      <c r="H20" s="3">
        <v>26.458785267546979</v>
      </c>
      <c r="I20" s="3">
        <v>22.480985365853652</v>
      </c>
      <c r="J20" s="3">
        <v>100</v>
      </c>
      <c r="K20" s="3">
        <v>25.217391304347956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7EFC-C562-466A-B860-32CAD4499D4E}">
  <dimension ref="A2:M3"/>
  <sheetViews>
    <sheetView workbookViewId="0">
      <selection activeCell="A4" sqref="A4"/>
    </sheetView>
  </sheetViews>
  <sheetFormatPr defaultRowHeight="15" x14ac:dyDescent="0.25"/>
  <cols>
    <col min="2" max="2" width="14.5703125" customWidth="1"/>
    <col min="3" max="3" width="13.42578125" customWidth="1"/>
    <col min="4" max="4" width="12.140625" customWidth="1"/>
    <col min="5" max="5" width="11.85546875" customWidth="1"/>
    <col min="6" max="6" width="14.5703125" customWidth="1"/>
    <col min="7" max="7" width="12.42578125" customWidth="1"/>
    <col min="8" max="8" width="12.85546875" customWidth="1"/>
    <col min="9" max="9" width="10.7109375" customWidth="1"/>
    <col min="10" max="10" width="11.85546875" customWidth="1"/>
    <col min="11" max="11" width="11" customWidth="1"/>
    <col min="13" max="13" width="17.85546875" customWidth="1"/>
  </cols>
  <sheetData>
    <row r="2" spans="1:13" ht="75" x14ac:dyDescent="0.25"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0</v>
      </c>
      <c r="H2" s="1" t="s">
        <v>1</v>
      </c>
      <c r="I2" s="1" t="s">
        <v>2</v>
      </c>
      <c r="J2" s="1" t="s">
        <v>3</v>
      </c>
      <c r="K2" s="1" t="s">
        <v>4</v>
      </c>
    </row>
    <row r="3" spans="1:13" ht="60" x14ac:dyDescent="0.25">
      <c r="A3" t="s">
        <v>30</v>
      </c>
      <c r="B3">
        <v>4.7708639240506248</v>
      </c>
      <c r="C3">
        <v>4.231737880794701</v>
      </c>
      <c r="D3">
        <v>5.7174689534883516</v>
      </c>
      <c r="E3">
        <v>5.5399999999999636</v>
      </c>
      <c r="F3">
        <v>6.7756756756756831</v>
      </c>
      <c r="G3">
        <v>61.125243269542537</v>
      </c>
      <c r="H3">
        <v>52.406497170507578</v>
      </c>
      <c r="I3">
        <v>77.986095162569285</v>
      </c>
      <c r="J3">
        <v>98.226950354609912</v>
      </c>
      <c r="K3">
        <v>95.016107636915052</v>
      </c>
      <c r="M3" s="1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9B53-7CE9-4AC9-8A8B-BD6C457EEC44}">
  <dimension ref="A2:L5"/>
  <sheetViews>
    <sheetView workbookViewId="0">
      <selection activeCell="L5" sqref="L5"/>
    </sheetView>
  </sheetViews>
  <sheetFormatPr defaultRowHeight="15" x14ac:dyDescent="0.25"/>
  <cols>
    <col min="1" max="1" width="3.85546875" customWidth="1"/>
    <col min="2" max="2" width="12.85546875" customWidth="1"/>
    <col min="3" max="3" width="14.28515625" customWidth="1"/>
    <col min="4" max="4" width="12.85546875" customWidth="1"/>
    <col min="5" max="5" width="14.42578125" customWidth="1"/>
    <col min="6" max="6" width="13.85546875" customWidth="1"/>
    <col min="7" max="7" width="12" customWidth="1"/>
    <col min="8" max="8" width="10.7109375" customWidth="1"/>
    <col min="9" max="9" width="11.5703125" customWidth="1"/>
    <col min="10" max="10" width="11.140625" customWidth="1"/>
    <col min="11" max="11" width="10.140625" customWidth="1"/>
    <col min="12" max="12" width="47" customWidth="1"/>
  </cols>
  <sheetData>
    <row r="2" spans="1:12" ht="75" x14ac:dyDescent="0.25"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0</v>
      </c>
      <c r="H2" s="1" t="s">
        <v>1</v>
      </c>
      <c r="I2" s="1" t="s">
        <v>2</v>
      </c>
      <c r="J2" s="1" t="s">
        <v>3</v>
      </c>
      <c r="K2" s="1" t="s">
        <v>4</v>
      </c>
    </row>
    <row r="3" spans="1:12" ht="45" x14ac:dyDescent="0.25">
      <c r="A3" t="s">
        <v>28</v>
      </c>
      <c r="B3" s="3">
        <v>-1.5147389240506577</v>
      </c>
      <c r="C3" s="3">
        <v>-1.3357173774834337</v>
      </c>
      <c r="D3" s="3">
        <v>-1.8290674534884581</v>
      </c>
      <c r="E3" s="3">
        <v>-0.46600000000057662</v>
      </c>
      <c r="F3" s="3">
        <v>-0.55955882352937092</v>
      </c>
      <c r="G3" s="3">
        <v>-255.82065488492341</v>
      </c>
      <c r="H3" s="3">
        <v>-368.12068625659225</v>
      </c>
      <c r="I3" s="3">
        <v>-183.89034486791951</v>
      </c>
      <c r="J3" s="3">
        <v>-136.65689149599478</v>
      </c>
      <c r="K3" s="3">
        <v>-243.67595260962744</v>
      </c>
      <c r="L3" s="1" t="s">
        <v>29</v>
      </c>
    </row>
    <row r="4" spans="1:12" x14ac:dyDescent="0.25">
      <c r="A4" t="s">
        <v>49</v>
      </c>
      <c r="L4" t="s">
        <v>50</v>
      </c>
    </row>
    <row r="5" spans="1:12" x14ac:dyDescent="0.25">
      <c r="A5" t="s">
        <v>80</v>
      </c>
      <c r="L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500A-6947-4DBC-8C19-E3E0E5FDBC32}">
  <dimension ref="A1:K7"/>
  <sheetViews>
    <sheetView workbookViewId="0">
      <selection activeCell="A4" sqref="A4"/>
    </sheetView>
  </sheetViews>
  <sheetFormatPr defaultRowHeight="15" x14ac:dyDescent="0.25"/>
  <sheetData>
    <row r="1" spans="1:11" s="1" customFormat="1" ht="105" x14ac:dyDescent="0.25"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1:11" s="1" customFormat="1" ht="30" x14ac:dyDescent="0.25">
      <c r="A2" s="5" t="s">
        <v>18</v>
      </c>
      <c r="B2" s="2">
        <f>SUM(B4:B30)</f>
        <v>4.9279161332127819</v>
      </c>
      <c r="C2" s="2">
        <f>SUM(C4:C30)</f>
        <v>5.152917877294235</v>
      </c>
      <c r="D2" s="2">
        <f>SUM(D4:D30)</f>
        <v>4.3851208061604368</v>
      </c>
      <c r="E2" s="2">
        <f>SUM(E4:E30)</f>
        <v>1.3</v>
      </c>
      <c r="F2" s="2">
        <f>SUM(F4:F30)</f>
        <v>12.202805204689994</v>
      </c>
    </row>
    <row r="3" spans="1:11" s="1" customFormat="1" x14ac:dyDescent="0.25">
      <c r="A3" s="6" t="s">
        <v>17</v>
      </c>
      <c r="B3" s="4">
        <f t="shared" ref="B3:K3" si="0">AVERAGE(B4:B24)</f>
        <v>1.2319790333031955</v>
      </c>
      <c r="C3" s="4">
        <f t="shared" si="0"/>
        <v>1.2882294693235588</v>
      </c>
      <c r="D3" s="4">
        <f t="shared" si="0"/>
        <v>1.0962802015401092</v>
      </c>
      <c r="E3" s="4">
        <f t="shared" si="0"/>
        <v>1.3</v>
      </c>
      <c r="F3" s="4">
        <f t="shared" si="0"/>
        <v>3.0507013011724986</v>
      </c>
      <c r="G3" s="4">
        <f t="shared" si="0"/>
        <v>19.795658372239153</v>
      </c>
      <c r="H3" s="4">
        <f t="shared" si="0"/>
        <v>18.842752729755514</v>
      </c>
      <c r="I3" s="4">
        <f t="shared" si="0"/>
        <v>20.918351716031662</v>
      </c>
      <c r="J3" s="4">
        <f t="shared" si="0"/>
        <v>92.857142857142861</v>
      </c>
      <c r="K3" s="4">
        <f t="shared" si="0"/>
        <v>73.367206578764282</v>
      </c>
    </row>
    <row r="4" spans="1:11" x14ac:dyDescent="0.25">
      <c r="A4" t="s">
        <v>79</v>
      </c>
      <c r="B4" s="3">
        <v>0.83544303797468356</v>
      </c>
      <c r="C4" s="3">
        <v>0.93377483443708609</v>
      </c>
      <c r="D4" s="3">
        <v>0.66279069767441856</v>
      </c>
      <c r="E4" s="3">
        <v>1.3</v>
      </c>
      <c r="F4" s="3">
        <v>2.0135135135135136</v>
      </c>
      <c r="G4" s="3">
        <v>28.695652173913043</v>
      </c>
      <c r="H4" s="3">
        <v>31.40311804008909</v>
      </c>
      <c r="I4" s="3">
        <v>23.651452282157678</v>
      </c>
      <c r="J4" s="3">
        <v>92.857142857142861</v>
      </c>
      <c r="K4" s="3">
        <v>69.626168224299064</v>
      </c>
    </row>
    <row r="5" spans="1:11" x14ac:dyDescent="0.25">
      <c r="A5" t="s">
        <v>35</v>
      </c>
      <c r="B5" s="3">
        <v>4.3035714285714288</v>
      </c>
      <c r="C5" s="3">
        <v>4.45</v>
      </c>
      <c r="D5" s="3">
        <v>4.0882352941176467</v>
      </c>
      <c r="E5" s="3"/>
      <c r="F5" s="3">
        <v>7.4852941176470589</v>
      </c>
      <c r="G5" s="3">
        <v>60.300250208507087</v>
      </c>
      <c r="H5" s="3">
        <v>53.293413173652695</v>
      </c>
      <c r="I5" s="3">
        <v>76.373626373626379</v>
      </c>
      <c r="J5" s="3"/>
      <c r="K5" s="3">
        <v>93.138151875571822</v>
      </c>
    </row>
    <row r="6" spans="1:11" x14ac:dyDescent="0.25">
      <c r="A6" t="s">
        <v>37</v>
      </c>
      <c r="B6" s="3">
        <v>-0.30297333333332754</v>
      </c>
      <c r="C6" s="3">
        <v>-0.11771409999999377</v>
      </c>
      <c r="D6" s="3">
        <v>-0.57541338235293604</v>
      </c>
      <c r="E6" s="3"/>
      <c r="F6" s="3">
        <v>1.6395122794117603</v>
      </c>
      <c r="G6" s="3">
        <v>-13.949259514799831</v>
      </c>
      <c r="H6" s="3">
        <v>-5.292933736674879</v>
      </c>
      <c r="I6" s="3">
        <v>-27.459885611735402</v>
      </c>
      <c r="J6" s="3"/>
      <c r="K6" s="3">
        <v>85.662348223835082</v>
      </c>
    </row>
    <row r="7" spans="1:11" x14ac:dyDescent="0.25">
      <c r="A7" t="s">
        <v>36</v>
      </c>
      <c r="B7" s="3">
        <v>9.1874999999996973E-2</v>
      </c>
      <c r="C7" s="3">
        <v>-0.11314285714285818</v>
      </c>
      <c r="D7" s="3">
        <v>0.2095081967213073</v>
      </c>
      <c r="E7" s="3"/>
      <c r="F7" s="3">
        <v>1.0644852941176637</v>
      </c>
      <c r="G7" s="3">
        <v>4.1359906213363233</v>
      </c>
      <c r="H7" s="3">
        <v>-4.0325865580448514</v>
      </c>
      <c r="I7" s="3">
        <v>11.108213820077989</v>
      </c>
      <c r="J7" s="3"/>
      <c r="K7" s="3">
        <v>45.042157991351203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F8FE-491C-4073-94DE-EB0D9657C060}">
  <dimension ref="A1:K5"/>
  <sheetViews>
    <sheetView workbookViewId="0">
      <selection activeCell="B3" sqref="B3:K3"/>
    </sheetView>
  </sheetViews>
  <sheetFormatPr defaultRowHeight="15" x14ac:dyDescent="0.25"/>
  <cols>
    <col min="2" max="4" width="9" bestFit="1" customWidth="1"/>
    <col min="5" max="6" width="8.85546875" bestFit="1" customWidth="1"/>
    <col min="7" max="9" width="9" bestFit="1" customWidth="1"/>
    <col min="10" max="11" width="9.42578125" bestFit="1" customWidth="1"/>
  </cols>
  <sheetData>
    <row r="1" spans="1:11" ht="90" x14ac:dyDescent="0.25">
      <c r="A1" s="1"/>
      <c r="B1" s="1" t="s">
        <v>43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42</v>
      </c>
      <c r="H1" s="1" t="s">
        <v>40</v>
      </c>
      <c r="I1" s="1" t="s">
        <v>41</v>
      </c>
      <c r="J1" s="1" t="s">
        <v>39</v>
      </c>
      <c r="K1" s="1" t="s">
        <v>4</v>
      </c>
    </row>
    <row r="2" spans="1:11" ht="30" x14ac:dyDescent="0.25">
      <c r="A2" s="5" t="s">
        <v>18</v>
      </c>
      <c r="B2" s="2">
        <f>SUM(B4:B30)</f>
        <v>-0.25663013698629683</v>
      </c>
      <c r="C2" s="2">
        <f t="shared" ref="C2:F2" si="0">SUM(C4:C30)</f>
        <v>-0.20542056074765988</v>
      </c>
      <c r="D2" s="2">
        <f t="shared" si="0"/>
        <v>-0.32920529801323922</v>
      </c>
      <c r="E2" s="2">
        <f t="shared" si="0"/>
        <v>2.5982352941176514</v>
      </c>
      <c r="F2" s="2">
        <f t="shared" si="0"/>
        <v>6.8689705882352561</v>
      </c>
      <c r="G2" s="1"/>
      <c r="H2" s="1"/>
      <c r="I2" s="1"/>
      <c r="J2" s="1"/>
      <c r="K2" s="1"/>
    </row>
    <row r="3" spans="1:11" x14ac:dyDescent="0.25">
      <c r="A3" s="6" t="s">
        <v>17</v>
      </c>
      <c r="B3" s="4">
        <f>AVERAGE(B4:B24)</f>
        <v>-0.12831506849314842</v>
      </c>
      <c r="C3" s="4">
        <f t="shared" ref="C3:K3" si="1">AVERAGE(C4:C24)</f>
        <v>-0.10271028037382994</v>
      </c>
      <c r="D3" s="4">
        <f t="shared" si="1"/>
        <v>-0.16460264900661961</v>
      </c>
      <c r="E3" s="4">
        <f t="shared" si="1"/>
        <v>1.2991176470588257</v>
      </c>
      <c r="F3" s="4">
        <f t="shared" si="1"/>
        <v>3.434485294117628</v>
      </c>
      <c r="G3" s="4">
        <f>AVERAGE(G4:G24)</f>
        <v>-2.6489738384802166</v>
      </c>
      <c r="H3" s="4">
        <f t="shared" si="1"/>
        <v>-1.173448726574716</v>
      </c>
      <c r="I3" s="4">
        <f t="shared" si="1"/>
        <v>-5.5180280274458555</v>
      </c>
      <c r="J3" s="4">
        <f t="shared" si="1"/>
        <v>42.157653383934367</v>
      </c>
      <c r="K3" s="4">
        <f t="shared" si="1"/>
        <v>64.828561059918769</v>
      </c>
    </row>
    <row r="4" spans="1:11" x14ac:dyDescent="0.25">
      <c r="A4" t="s">
        <v>55</v>
      </c>
      <c r="B4" s="3">
        <v>-0.27032876712328313</v>
      </c>
      <c r="C4" s="3">
        <v>-0.41102803738317389</v>
      </c>
      <c r="D4" s="3">
        <v>-7.0927152317875011E-2</v>
      </c>
      <c r="E4" s="3">
        <v>0.8923529411764749</v>
      </c>
      <c r="F4" s="3">
        <v>2.3395588235293738</v>
      </c>
      <c r="G4" s="3">
        <v>-5.6323958374955501</v>
      </c>
      <c r="H4" s="3">
        <v>-6.5981051826180313</v>
      </c>
      <c r="I4" s="3">
        <v>-2.5577951853264946</v>
      </c>
      <c r="J4" s="3">
        <v>35.981973434535398</v>
      </c>
      <c r="K4" s="3">
        <v>40.381759800996967</v>
      </c>
    </row>
    <row r="5" spans="1:11" x14ac:dyDescent="0.25">
      <c r="A5" t="s">
        <v>56</v>
      </c>
      <c r="B5" s="3">
        <v>1.3698630136986301E-2</v>
      </c>
      <c r="C5" s="3">
        <v>0.20560747663551401</v>
      </c>
      <c r="D5" s="3">
        <v>-0.25827814569536423</v>
      </c>
      <c r="E5" s="3">
        <v>1.7058823529411764</v>
      </c>
      <c r="F5" s="3">
        <v>4.5294117647058822</v>
      </c>
      <c r="G5" s="3">
        <v>0.33444816053511706</v>
      </c>
      <c r="H5" s="3">
        <v>4.2512077294685993</v>
      </c>
      <c r="I5" s="3">
        <v>-8.4782608695652169</v>
      </c>
      <c r="J5" s="3">
        <v>48.333333333333336</v>
      </c>
      <c r="K5" s="3">
        <v>89.275362318840578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8017-D14E-4B48-9B34-20D62094D3BD}">
  <dimension ref="A1:K11"/>
  <sheetViews>
    <sheetView workbookViewId="0">
      <selection activeCell="E27" sqref="E27"/>
    </sheetView>
  </sheetViews>
  <sheetFormatPr defaultRowHeight="15" x14ac:dyDescent="0.25"/>
  <cols>
    <col min="1" max="1" width="20.5703125" customWidth="1"/>
    <col min="2" max="2" width="16.140625" customWidth="1"/>
    <col min="3" max="3" width="18.7109375" customWidth="1"/>
    <col min="4" max="4" width="15.85546875" customWidth="1"/>
    <col min="5" max="5" width="16" customWidth="1"/>
    <col min="6" max="6" width="15.140625" customWidth="1"/>
    <col min="7" max="7" width="17" customWidth="1"/>
    <col min="8" max="8" width="17.42578125" customWidth="1"/>
    <col min="9" max="9" width="16.7109375" customWidth="1"/>
    <col min="10" max="10" width="14.5703125" customWidth="1"/>
    <col min="11" max="11" width="11.5703125" customWidth="1"/>
  </cols>
  <sheetData>
    <row r="1" spans="1:11" ht="75" x14ac:dyDescent="0.25">
      <c r="A1" s="1"/>
      <c r="B1" s="1" t="s">
        <v>43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42</v>
      </c>
      <c r="H1" s="1" t="s">
        <v>40</v>
      </c>
      <c r="I1" s="1" t="s">
        <v>41</v>
      </c>
      <c r="J1" s="1" t="s">
        <v>39</v>
      </c>
      <c r="K1" s="1" t="s">
        <v>4</v>
      </c>
    </row>
    <row r="2" spans="1:11" x14ac:dyDescent="0.25">
      <c r="A2" s="5" t="s">
        <v>18</v>
      </c>
      <c r="B2" s="2">
        <f>SUM(B4:B30)</f>
        <v>-7.6767123287671102E-2</v>
      </c>
      <c r="C2" s="2">
        <f t="shared" ref="C2:F2" si="0">SUM(C4:C30)</f>
        <v>-0.11967289719626228</v>
      </c>
      <c r="D2" s="2">
        <f t="shared" si="0"/>
        <v>-1.5960264900661492E-2</v>
      </c>
      <c r="E2" s="2">
        <f t="shared" si="0"/>
        <v>-0.53411764705889953</v>
      </c>
      <c r="F2" s="2">
        <f t="shared" si="0"/>
        <v>7.2514705882353034</v>
      </c>
      <c r="G2" s="1"/>
      <c r="H2" s="1"/>
      <c r="I2" s="1"/>
      <c r="J2" s="1"/>
      <c r="K2" s="1"/>
    </row>
    <row r="3" spans="1:11" x14ac:dyDescent="0.25">
      <c r="A3" s="6" t="s">
        <v>17</v>
      </c>
      <c r="B3" s="4">
        <f>AVERAGE(B4:B24)</f>
        <v>-3.8383561643835551E-2</v>
      </c>
      <c r="C3" s="4">
        <f t="shared" ref="C3:K3" si="1">AVERAGE(C4:C24)</f>
        <v>-5.9836448598131142E-2</v>
      </c>
      <c r="D3" s="4">
        <f t="shared" si="1"/>
        <v>-7.9801324503307458E-3</v>
      </c>
      <c r="E3" s="4">
        <f t="shared" si="1"/>
        <v>-0.26705882352944976</v>
      </c>
      <c r="F3" s="4">
        <f t="shared" si="1"/>
        <v>3.6257352941176517</v>
      </c>
      <c r="G3" s="4">
        <f t="shared" si="1"/>
        <v>-4.6178110324497661</v>
      </c>
      <c r="H3" s="4">
        <f t="shared" si="1"/>
        <v>-2.9741542110215407</v>
      </c>
      <c r="I3" s="4">
        <f t="shared" si="1"/>
        <v>-10.03099560818605</v>
      </c>
      <c r="J3" s="4">
        <f t="shared" si="1"/>
        <v>-18.039998857789527</v>
      </c>
      <c r="K3" s="4">
        <f t="shared" si="1"/>
        <v>61.039615590700457</v>
      </c>
    </row>
    <row r="4" spans="1:11" x14ac:dyDescent="0.25">
      <c r="A4" t="s">
        <v>83</v>
      </c>
      <c r="B4" s="3">
        <v>-0.6173150684931511</v>
      </c>
      <c r="C4" s="3">
        <v>-0.43042056074766416</v>
      </c>
      <c r="D4" s="3">
        <v>-0.88218543046357656</v>
      </c>
      <c r="E4" s="3">
        <v>-0.69294117647060005</v>
      </c>
      <c r="F4" s="3">
        <v>1.2492647058823549</v>
      </c>
      <c r="G4" s="3">
        <v>-20.647502451272384</v>
      </c>
      <c r="H4" s="3">
        <v>-10.879348018661799</v>
      </c>
      <c r="I4" s="3">
        <v>-54.455890769356614</v>
      </c>
      <c r="J4" s="3">
        <v>-44.570563753311667</v>
      </c>
      <c r="K4" s="3">
        <v>33.821041106798106</v>
      </c>
    </row>
    <row r="5" spans="1:11" x14ac:dyDescent="0.25">
      <c r="A5" t="s">
        <v>82</v>
      </c>
      <c r="B5" s="3">
        <v>0.54054794520548</v>
      </c>
      <c r="C5" s="3">
        <v>0.31074766355140188</v>
      </c>
      <c r="D5" s="3">
        <v>0.86622516556291507</v>
      </c>
      <c r="E5" s="3">
        <v>0.1588235294117005</v>
      </c>
      <c r="F5" s="3">
        <v>6.0022058823529489</v>
      </c>
      <c r="G5" s="3">
        <v>11.411880386372852</v>
      </c>
      <c r="H5" s="3">
        <v>4.9310395966187182</v>
      </c>
      <c r="I5" s="3">
        <v>34.393899552984514</v>
      </c>
      <c r="J5" s="3">
        <v>8.4905660377326111</v>
      </c>
      <c r="K5" s="3">
        <v>88.258190074602808</v>
      </c>
    </row>
    <row r="6" spans="1:11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1126-BAF4-40BC-80A6-DE6349B52319}">
  <dimension ref="A1:L23"/>
  <sheetViews>
    <sheetView zoomScale="90" zoomScaleNormal="90" workbookViewId="0">
      <selection activeCell="L14" sqref="L14"/>
    </sheetView>
  </sheetViews>
  <sheetFormatPr defaultRowHeight="15" x14ac:dyDescent="0.25"/>
  <cols>
    <col min="2" max="2" width="16.140625" customWidth="1"/>
    <col min="3" max="3" width="18.7109375" customWidth="1"/>
    <col min="4" max="4" width="15.85546875" customWidth="1"/>
    <col min="5" max="5" width="16" customWidth="1"/>
    <col min="6" max="6" width="15.140625" customWidth="1"/>
    <col min="7" max="7" width="17" customWidth="1"/>
    <col min="8" max="8" width="17.42578125" customWidth="1"/>
    <col min="9" max="9" width="16.7109375" customWidth="1"/>
    <col min="10" max="10" width="14.5703125" customWidth="1"/>
    <col min="11" max="11" width="11.5703125" customWidth="1"/>
  </cols>
  <sheetData>
    <row r="1" spans="1:12" ht="75" x14ac:dyDescent="0.25">
      <c r="A1" s="1"/>
      <c r="B1" s="1" t="s">
        <v>43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42</v>
      </c>
      <c r="H1" s="1" t="s">
        <v>40</v>
      </c>
      <c r="I1" s="1" t="s">
        <v>41</v>
      </c>
      <c r="J1" s="1" t="s">
        <v>39</v>
      </c>
      <c r="K1" s="1" t="s">
        <v>4</v>
      </c>
    </row>
    <row r="2" spans="1:12" ht="30" x14ac:dyDescent="0.25">
      <c r="A2" s="5" t="s">
        <v>18</v>
      </c>
      <c r="B2" s="2">
        <f>SUM(B4:B30)</f>
        <v>1.8973972602739833</v>
      </c>
      <c r="C2" s="2">
        <f t="shared" ref="C2:F2" si="0">SUM(C4:C30)</f>
        <v>4.0914902568461144</v>
      </c>
      <c r="D2" s="2">
        <f t="shared" si="0"/>
        <v>-1.1974142977524325</v>
      </c>
      <c r="E2" s="2">
        <f t="shared" si="0"/>
        <v>8.8770588235296461</v>
      </c>
      <c r="F2" s="2">
        <f t="shared" si="0"/>
        <v>32.563765369549337</v>
      </c>
      <c r="G2" s="1"/>
      <c r="H2" s="1"/>
      <c r="I2" s="1"/>
      <c r="J2" s="1"/>
      <c r="K2" s="1"/>
    </row>
    <row r="3" spans="1:12" x14ac:dyDescent="0.25">
      <c r="A3" s="6" t="s">
        <v>17</v>
      </c>
      <c r="B3" s="4">
        <f>AVERAGE(B4:B24)</f>
        <v>0.15811643835616526</v>
      </c>
      <c r="C3" s="4">
        <f t="shared" ref="C3:K3" si="1">AVERAGE(C4:C24)</f>
        <v>0.34095752140384289</v>
      </c>
      <c r="D3" s="4">
        <f t="shared" si="1"/>
        <v>-9.978452481270271E-2</v>
      </c>
      <c r="E3" s="4">
        <f t="shared" si="1"/>
        <v>0.73975490196080385</v>
      </c>
      <c r="F3" s="4">
        <f t="shared" si="1"/>
        <v>2.7136471141291114</v>
      </c>
      <c r="G3" s="4">
        <f t="shared" si="1"/>
        <v>-13.756740491817949</v>
      </c>
      <c r="H3" s="4">
        <f t="shared" si="1"/>
        <v>-18.689640882906712</v>
      </c>
      <c r="I3" s="4">
        <f t="shared" si="1"/>
        <v>-6.2320087620746891</v>
      </c>
      <c r="J3" s="4">
        <f t="shared" si="1"/>
        <v>11.729663009346398</v>
      </c>
      <c r="K3" s="4">
        <f t="shared" si="1"/>
        <v>46.961418646968319</v>
      </c>
    </row>
    <row r="4" spans="1:12" x14ac:dyDescent="0.25">
      <c r="A4" t="s">
        <v>19</v>
      </c>
      <c r="B4" s="3">
        <v>0.98364383561643887</v>
      </c>
      <c r="C4" s="3">
        <v>1.110233644859818</v>
      </c>
      <c r="D4" s="3">
        <v>0.80423841059602086</v>
      </c>
      <c r="E4" s="3">
        <v>1.1270588235294032</v>
      </c>
      <c r="F4" s="3">
        <v>3.2532352941176477</v>
      </c>
      <c r="G4" s="3">
        <v>22.494204623770457</v>
      </c>
      <c r="H4" s="3">
        <v>24.613073655858386</v>
      </c>
      <c r="I4" s="3">
        <v>19.251743817374635</v>
      </c>
      <c r="J4" s="3">
        <v>31.55467720685122</v>
      </c>
      <c r="K4" s="3">
        <v>72.752984510145708</v>
      </c>
    </row>
    <row r="5" spans="1:12" x14ac:dyDescent="0.25">
      <c r="A5" t="s">
        <v>21</v>
      </c>
      <c r="B5" s="3">
        <v>4.6809863013698632</v>
      </c>
      <c r="C5" s="3">
        <v>5.605211267605636</v>
      </c>
      <c r="D5" s="3">
        <v>3.38585526315789</v>
      </c>
      <c r="E5" s="3">
        <v>4.8135294117646819</v>
      </c>
      <c r="F5" s="3">
        <v>10.017279411764704</v>
      </c>
      <c r="G5" s="3">
        <v>56.082717872968992</v>
      </c>
      <c r="H5" s="3">
        <v>54.166458725585819</v>
      </c>
      <c r="I5" s="3">
        <v>61.096931204368644</v>
      </c>
      <c r="J5" s="3">
        <v>55.73491349952284</v>
      </c>
      <c r="K5" s="3">
        <v>77.572855337030674</v>
      </c>
    </row>
    <row r="6" spans="1:12" x14ac:dyDescent="0.25">
      <c r="A6" t="s">
        <v>24</v>
      </c>
      <c r="B6" s="3">
        <v>0.10994520547945236</v>
      </c>
      <c r="C6" s="3">
        <v>0.17066720093457788</v>
      </c>
      <c r="D6" s="3">
        <v>2.3888867549671795E-2</v>
      </c>
      <c r="E6" s="3">
        <v>4.1764705882462082E-2</v>
      </c>
      <c r="F6" s="3">
        <v>0.31764705882353478</v>
      </c>
      <c r="G6" s="3">
        <v>12.688926832353154</v>
      </c>
      <c r="H6" s="3">
        <v>18.226759656652266</v>
      </c>
      <c r="I6" s="3">
        <v>3.1128917846051172</v>
      </c>
      <c r="J6" s="3">
        <v>8.2654249127097579</v>
      </c>
      <c r="K6" s="3">
        <v>33.858452856807489</v>
      </c>
    </row>
    <row r="7" spans="1:12" x14ac:dyDescent="0.25">
      <c r="A7" t="s">
        <v>27</v>
      </c>
      <c r="B7" s="3">
        <v>-2.0563561643835508</v>
      </c>
      <c r="C7" s="3">
        <v>-2.1447313084112229</v>
      </c>
      <c r="D7" s="3">
        <v>-1.9311092715231417</v>
      </c>
      <c r="E7" s="3">
        <v>-0.64941176470582673</v>
      </c>
      <c r="F7" s="3">
        <v>0.1483823529411642</v>
      </c>
      <c r="G7" s="3">
        <v>-54.496543912639019</v>
      </c>
      <c r="H7" s="3">
        <v>-55.127196512005341</v>
      </c>
      <c r="I7" s="3">
        <v>-53.532613684344319</v>
      </c>
      <c r="J7" s="3">
        <v>-27.599999999996381</v>
      </c>
      <c r="K7" s="3">
        <v>3.9385600249816282</v>
      </c>
    </row>
    <row r="8" spans="1:12" x14ac:dyDescent="0.25">
      <c r="A8" t="s">
        <v>32</v>
      </c>
      <c r="B8" s="3">
        <v>1.3698630136986301E-2</v>
      </c>
      <c r="C8" s="3">
        <v>0.20560747663551401</v>
      </c>
      <c r="D8" s="3">
        <v>-0.25827814569536423</v>
      </c>
      <c r="E8" s="3">
        <v>1.7058823529411764</v>
      </c>
      <c r="F8" s="3">
        <v>4.5294117647058822</v>
      </c>
      <c r="G8" s="3">
        <v>0.33444816053511706</v>
      </c>
      <c r="H8" s="3">
        <v>4.2512077294685993</v>
      </c>
      <c r="I8" s="3">
        <v>-8.4782608695652169</v>
      </c>
      <c r="J8" s="3">
        <v>48.333333333333336</v>
      </c>
      <c r="K8" s="3">
        <v>89.275362318840578</v>
      </c>
    </row>
    <row r="9" spans="1:12" x14ac:dyDescent="0.25">
      <c r="A9" t="s">
        <v>33</v>
      </c>
      <c r="B9" s="3">
        <v>-1.1643835616439602E-2</v>
      </c>
      <c r="C9" s="3">
        <v>2.7102803738271856E-3</v>
      </c>
      <c r="D9" s="3">
        <v>-3.1986754966883926E-2</v>
      </c>
      <c r="E9" s="3">
        <v>-0.24705882352937431</v>
      </c>
      <c r="F9" s="3">
        <v>0.59897794117647618</v>
      </c>
      <c r="G9" s="3">
        <v>-0.89483103484586934</v>
      </c>
      <c r="H9" s="3">
        <v>0.21102419501510603</v>
      </c>
      <c r="I9" s="3">
        <v>-2.413793103448008</v>
      </c>
      <c r="J9" s="3">
        <v>-47.244094488180075</v>
      </c>
      <c r="K9" s="3">
        <v>52.616587004263458</v>
      </c>
    </row>
    <row r="10" spans="1:12" x14ac:dyDescent="0.25">
      <c r="A10" t="s">
        <v>34</v>
      </c>
      <c r="B10" s="3">
        <v>2.1484931506849336</v>
      </c>
      <c r="C10" s="3">
        <v>2.6574766355140138</v>
      </c>
      <c r="D10" s="3">
        <v>1.4271523178808068</v>
      </c>
      <c r="E10" s="3">
        <v>0.12352941176462029</v>
      </c>
      <c r="F10" s="3">
        <v>6.397058823529358</v>
      </c>
      <c r="G10" s="3">
        <v>36.20164343089283</v>
      </c>
      <c r="H10" s="3">
        <v>34.246657834517571</v>
      </c>
      <c r="I10" s="3">
        <v>42.622626582278812</v>
      </c>
      <c r="J10" s="3">
        <v>16.03053435113571</v>
      </c>
      <c r="K10" s="3">
        <v>90.445992306892052</v>
      </c>
    </row>
    <row r="11" spans="1:12" x14ac:dyDescent="0.25">
      <c r="A11" t="s">
        <v>38</v>
      </c>
      <c r="B11" s="3">
        <v>0.16019178082191787</v>
      </c>
      <c r="C11" s="3">
        <v>0.24051401869158892</v>
      </c>
      <c r="D11" s="3">
        <v>4.6357615894039736E-2</v>
      </c>
      <c r="E11" s="3">
        <v>1.7058823529409625E-2</v>
      </c>
      <c r="F11" s="3">
        <v>1.2422549019607847</v>
      </c>
      <c r="G11" s="3">
        <v>14.941353844581307</v>
      </c>
      <c r="H11" s="3">
        <v>16.028276033881429</v>
      </c>
      <c r="I11" s="3">
        <v>9.9700897308075707</v>
      </c>
      <c r="J11" s="3">
        <v>21.481481481480234</v>
      </c>
      <c r="K11" s="3">
        <v>91.487364620938664</v>
      </c>
    </row>
    <row r="12" spans="1:12" x14ac:dyDescent="0.25">
      <c r="A12" t="s">
        <v>47</v>
      </c>
      <c r="B12" s="3">
        <v>-0.31945205479452154</v>
      </c>
      <c r="C12" s="3">
        <v>1.3616822429906525</v>
      </c>
      <c r="D12" s="3">
        <v>-2.7019867549668874</v>
      </c>
      <c r="E12" s="3">
        <v>3.1041176470589562</v>
      </c>
      <c r="F12" s="3">
        <v>5.5971568627450434</v>
      </c>
      <c r="G12" s="3">
        <v>-6.7494428525947319</v>
      </c>
      <c r="H12" s="3">
        <v>24.468067241002863</v>
      </c>
      <c r="I12" s="3">
        <v>-76.032873036283249</v>
      </c>
      <c r="J12" s="3">
        <v>59.192372406059974</v>
      </c>
      <c r="K12" s="3">
        <v>93.165684818615986</v>
      </c>
    </row>
    <row r="13" spans="1:12" x14ac:dyDescent="0.25">
      <c r="A13" t="s">
        <v>48</v>
      </c>
      <c r="B13" s="3">
        <v>-0.56391780821917847</v>
      </c>
      <c r="C13" s="3">
        <v>-0.81682242990654186</v>
      </c>
      <c r="D13" s="3">
        <v>-0.20549668874172317</v>
      </c>
      <c r="E13" s="3">
        <v>-3.5294117646892977E-3</v>
      </c>
      <c r="F13" s="3">
        <v>4.7352941176469057E-2</v>
      </c>
      <c r="G13" s="3">
        <v>-73.246503683143004</v>
      </c>
      <c r="H13" s="3">
        <v>-99.538750640624144</v>
      </c>
      <c r="I13" s="3">
        <v>-29.440227703984984</v>
      </c>
      <c r="J13" s="3">
        <v>-1.1385199240932766</v>
      </c>
      <c r="K13" s="3">
        <v>5.9934853420193477</v>
      </c>
    </row>
    <row r="14" spans="1:12" x14ac:dyDescent="0.25">
      <c r="A14" t="s">
        <v>51</v>
      </c>
      <c r="B14" s="3">
        <v>-1.4975068493150683</v>
      </c>
      <c r="C14" s="3">
        <v>-2.4479439252336448</v>
      </c>
      <c r="D14" s="3">
        <v>-0.15052980132450267</v>
      </c>
      <c r="E14" s="3">
        <v>-3.8235294117645723E-2</v>
      </c>
      <c r="F14" s="3">
        <v>-0.58220588235294002</v>
      </c>
      <c r="G14" s="3">
        <v>-150.57575757575756</v>
      </c>
      <c r="H14" s="3">
        <v>-224.83261802575109</v>
      </c>
      <c r="I14" s="3">
        <v>-17.484615384615314</v>
      </c>
      <c r="J14" s="3">
        <v>-4.0624999999998579</v>
      </c>
      <c r="K14" s="3">
        <v>-59.533834586466043</v>
      </c>
      <c r="L14" t="s">
        <v>54</v>
      </c>
    </row>
    <row r="15" spans="1:12" x14ac:dyDescent="0.25">
      <c r="A15" t="s">
        <v>53</v>
      </c>
      <c r="B15" s="3">
        <v>-1.7506849315068493</v>
      </c>
      <c r="C15" s="3">
        <v>-1.8531148472081025</v>
      </c>
      <c r="D15" s="3">
        <v>-1.6055193556123581</v>
      </c>
      <c r="E15" s="3">
        <v>-1.1176470588235294</v>
      </c>
      <c r="F15" s="3">
        <v>0.9972138989612096</v>
      </c>
      <c r="G15" s="3">
        <v>-21.861101607937051</v>
      </c>
      <c r="H15" s="3">
        <v>-20.988650488482001</v>
      </c>
      <c r="I15" s="3">
        <v>-23.456004482089956</v>
      </c>
      <c r="J15" s="3">
        <v>-19.791666666666668</v>
      </c>
      <c r="K15" s="3">
        <v>11.96352920955025</v>
      </c>
    </row>
    <row r="23" spans="1:1" x14ac:dyDescent="0.25">
      <c r="A2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Headline sheet</vt:lpstr>
      <vt:lpstr>With Delay action PIR</vt:lpstr>
      <vt:lpstr>Partial Coverage</vt:lpstr>
      <vt:lpstr>Excluded</vt:lpstr>
      <vt:lpstr>With group instant action PIR</vt:lpstr>
      <vt:lpstr>With Individual instant action </vt:lpstr>
      <vt:lpstr>Already Had Delayed action PIR</vt:lpstr>
      <vt:lpstr>Without PIR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Daly, James (E&amp;FM Utility &amp; Sustn)</dc:creator>
  <cp:lastModifiedBy>Daly, James (E&amp;FM Utility &amp; Sustn)</cp:lastModifiedBy>
  <dcterms:created xsi:type="dcterms:W3CDTF">2021-08-19T14:00:53Z</dcterms:created>
  <dcterms:modified xsi:type="dcterms:W3CDTF">2022-09-02T12:48:58Z</dcterms:modified>
</cp:coreProperties>
</file>